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Sheet1" sheetId="1" r:id="rId1"/>
    <sheet name="Sheet2" sheetId="2" r:id="rId2"/>
  </sheets>
  <definedNames>
    <definedName name="_xlnm.Print_Area" localSheetId="0">Sheet1!$A$1:$E$67</definedName>
  </definedNames>
  <calcPr calcId="145621"/>
</workbook>
</file>

<file path=xl/calcChain.xml><?xml version="1.0" encoding="utf-8"?>
<calcChain xmlns="http://schemas.openxmlformats.org/spreadsheetml/2006/main">
  <c r="C53" i="2" l="1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63" i="1"/>
  <c r="C64" i="1"/>
  <c r="C61" i="1"/>
  <c r="C59" i="1"/>
  <c r="C58" i="1"/>
  <c r="C62" i="1"/>
  <c r="C55" i="1"/>
  <c r="C60" i="1"/>
  <c r="C57" i="1"/>
  <c r="C56" i="1"/>
  <c r="C2" i="2"/>
  <c r="B2" i="2"/>
  <c r="A2" i="2"/>
  <c r="A3" i="1"/>
  <c r="A4" i="1" s="1"/>
  <c r="E2" i="2"/>
  <c r="A3" i="2"/>
  <c r="G2" i="2"/>
  <c r="B3" i="2"/>
  <c r="G3" i="2" s="1"/>
  <c r="B4" i="2"/>
  <c r="D2" i="2"/>
  <c r="E3" i="2"/>
  <c r="A5" i="1" l="1"/>
  <c r="A4" i="2"/>
  <c r="G4" i="2" l="1"/>
  <c r="E4" i="2"/>
  <c r="A5" i="2"/>
  <c r="A6" i="1"/>
  <c r="G5" i="2"/>
  <c r="B5" i="2"/>
  <c r="E5" i="2" s="1"/>
  <c r="A7" i="1" l="1"/>
  <c r="B6" i="2"/>
  <c r="G6" i="2" s="1"/>
  <c r="A6" i="2"/>
  <c r="E6" i="2"/>
  <c r="B7" i="2" l="1"/>
  <c r="G7" i="2"/>
  <c r="A8" i="1"/>
  <c r="E7" i="2"/>
  <c r="A7" i="2"/>
  <c r="A9" i="1" l="1"/>
  <c r="A8" i="2"/>
  <c r="G8" i="2" s="1"/>
  <c r="B8" i="2"/>
  <c r="E8" i="2"/>
  <c r="A10" i="1" l="1"/>
  <c r="B9" i="2"/>
  <c r="A9" i="2"/>
  <c r="G9" i="2" s="1"/>
  <c r="A11" i="1" l="1"/>
  <c r="B10" i="2"/>
  <c r="G10" i="2" s="1"/>
  <c r="A10" i="2"/>
  <c r="E10" i="2"/>
  <c r="E9" i="2"/>
  <c r="B11" i="2" l="1"/>
  <c r="A12" i="1"/>
  <c r="A11" i="2"/>
  <c r="E11" i="2" s="1"/>
  <c r="G11" i="2" l="1"/>
  <c r="A13" i="1"/>
  <c r="B12" i="2"/>
  <c r="A12" i="2"/>
  <c r="E12" i="2" s="1"/>
  <c r="G12" i="2"/>
  <c r="A14" i="1" l="1"/>
  <c r="A13" i="2"/>
  <c r="G13" i="2" s="1"/>
  <c r="E13" i="2"/>
  <c r="B13" i="2"/>
  <c r="A15" i="1" l="1"/>
  <c r="B14" i="2"/>
  <c r="G14" i="2" s="1"/>
  <c r="A14" i="2"/>
  <c r="E14" i="2"/>
  <c r="B15" i="2" l="1"/>
  <c r="G15" i="2"/>
  <c r="A16" i="1"/>
  <c r="E15" i="2"/>
  <c r="A15" i="2"/>
  <c r="A17" i="1" l="1"/>
  <c r="A16" i="2"/>
  <c r="G16" i="2" s="1"/>
  <c r="B16" i="2"/>
  <c r="E16" i="2"/>
  <c r="A18" i="1" l="1"/>
  <c r="B17" i="2"/>
  <c r="A17" i="2"/>
  <c r="G17" i="2" s="1"/>
  <c r="A19" i="1" l="1"/>
  <c r="B18" i="2"/>
  <c r="G18" i="2" s="1"/>
  <c r="A18" i="2"/>
  <c r="E18" i="2"/>
  <c r="E17" i="2"/>
  <c r="B19" i="2" l="1"/>
  <c r="A20" i="1"/>
  <c r="A19" i="2"/>
  <c r="E19" i="2" s="1"/>
  <c r="G19" i="2" l="1"/>
  <c r="A21" i="1"/>
  <c r="B20" i="2"/>
  <c r="A20" i="2"/>
  <c r="E20" i="2" s="1"/>
  <c r="G20" i="2"/>
  <c r="A22" i="1" l="1"/>
  <c r="A21" i="2"/>
  <c r="G21" i="2" s="1"/>
  <c r="E21" i="2"/>
  <c r="B21" i="2"/>
  <c r="A23" i="1" l="1"/>
  <c r="B22" i="2"/>
  <c r="G22" i="2" s="1"/>
  <c r="A22" i="2"/>
  <c r="E22" i="2"/>
  <c r="B23" i="2" l="1"/>
  <c r="G23" i="2"/>
  <c r="A24" i="1"/>
  <c r="E23" i="2"/>
  <c r="A23" i="2"/>
  <c r="A25" i="1" l="1"/>
  <c r="A24" i="2"/>
  <c r="G24" i="2" s="1"/>
  <c r="B24" i="2"/>
  <c r="E24" i="2"/>
  <c r="A26" i="1" l="1"/>
  <c r="B25" i="2"/>
  <c r="A25" i="2"/>
  <c r="G25" i="2" s="1"/>
  <c r="A27" i="1" l="1"/>
  <c r="B26" i="2"/>
  <c r="G26" i="2" s="1"/>
  <c r="A26" i="2"/>
  <c r="E26" i="2"/>
  <c r="E25" i="2"/>
  <c r="B27" i="2" l="1"/>
  <c r="A28" i="1"/>
  <c r="A27" i="2"/>
  <c r="E27" i="2" s="1"/>
  <c r="G27" i="2" l="1"/>
  <c r="A29" i="1"/>
  <c r="B28" i="2"/>
  <c r="A28" i="2"/>
  <c r="E28" i="2" s="1"/>
  <c r="G28" i="2"/>
  <c r="A30" i="1" l="1"/>
  <c r="A29" i="2"/>
  <c r="G29" i="2" s="1"/>
  <c r="E29" i="2"/>
  <c r="B29" i="2"/>
  <c r="A31" i="1" l="1"/>
  <c r="B30" i="2"/>
  <c r="G30" i="2" s="1"/>
  <c r="A30" i="2"/>
  <c r="E30" i="2"/>
  <c r="B31" i="2" l="1"/>
  <c r="G31" i="2"/>
  <c r="A32" i="1"/>
  <c r="E31" i="2"/>
  <c r="A31" i="2"/>
  <c r="A33" i="1" l="1"/>
  <c r="A32" i="2"/>
  <c r="G32" i="2" s="1"/>
  <c r="B32" i="2"/>
  <c r="E32" i="2"/>
  <c r="A34" i="1" l="1"/>
  <c r="B33" i="2"/>
  <c r="A33" i="2"/>
  <c r="G33" i="2" s="1"/>
  <c r="A35" i="1" l="1"/>
  <c r="B34" i="2"/>
  <c r="G34" i="2" s="1"/>
  <c r="A34" i="2"/>
  <c r="E34" i="2"/>
  <c r="E33" i="2"/>
  <c r="B35" i="2" l="1"/>
  <c r="A36" i="1"/>
  <c r="A35" i="2"/>
  <c r="E35" i="2" s="1"/>
  <c r="G35" i="2" l="1"/>
  <c r="A37" i="1"/>
  <c r="B36" i="2"/>
  <c r="A36" i="2"/>
  <c r="E36" i="2" s="1"/>
  <c r="G36" i="2"/>
  <c r="A38" i="1" l="1"/>
  <c r="A37" i="2"/>
  <c r="E37" i="2" s="1"/>
  <c r="B37" i="2"/>
  <c r="G37" i="2" l="1"/>
  <c r="A39" i="1"/>
  <c r="B38" i="2"/>
  <c r="A38" i="2"/>
  <c r="E38" i="2" s="1"/>
  <c r="G38" i="2"/>
  <c r="B39" i="2" l="1"/>
  <c r="A40" i="1"/>
  <c r="A39" i="2"/>
  <c r="E39" i="2"/>
  <c r="G39" i="2"/>
  <c r="A41" i="1" l="1"/>
  <c r="A40" i="2"/>
  <c r="G40" i="2" s="1"/>
  <c r="B40" i="2"/>
  <c r="E40" i="2"/>
  <c r="A42" i="1" l="1"/>
  <c r="B41" i="2"/>
  <c r="E41" i="2" s="1"/>
  <c r="A41" i="2"/>
  <c r="G41" i="2"/>
  <c r="A43" i="1" l="1"/>
  <c r="B42" i="2"/>
  <c r="G42" i="2" s="1"/>
  <c r="A42" i="2"/>
  <c r="E42" i="2"/>
  <c r="B43" i="2" l="1"/>
  <c r="A44" i="1"/>
  <c r="A43" i="2"/>
  <c r="G43" i="2"/>
  <c r="E43" i="2"/>
  <c r="A45" i="1" l="1"/>
  <c r="B44" i="2"/>
  <c r="A44" i="2"/>
  <c r="G44" i="2" s="1"/>
  <c r="E44" i="2" l="1"/>
  <c r="A46" i="1"/>
  <c r="A45" i="2"/>
  <c r="E45" i="2"/>
  <c r="B45" i="2"/>
  <c r="G45" i="2"/>
  <c r="A47" i="1" l="1"/>
  <c r="B46" i="2"/>
  <c r="G46" i="2" s="1"/>
  <c r="A46" i="2"/>
  <c r="E46" i="2"/>
  <c r="B47" i="2" l="1"/>
  <c r="A48" i="1"/>
  <c r="A47" i="2"/>
  <c r="E47" i="2"/>
  <c r="G47" i="2"/>
  <c r="A49" i="1" l="1"/>
  <c r="A48" i="2"/>
  <c r="G48" i="2" s="1"/>
  <c r="B48" i="2"/>
  <c r="E48" i="2"/>
  <c r="A50" i="1" l="1"/>
  <c r="B49" i="2"/>
  <c r="E49" i="2" s="1"/>
  <c r="A49" i="2"/>
  <c r="G49" i="2"/>
  <c r="A51" i="1" l="1"/>
  <c r="B50" i="2"/>
  <c r="G50" i="2" s="1"/>
  <c r="A50" i="2"/>
  <c r="E50" i="2"/>
  <c r="B51" i="2" l="1"/>
  <c r="A52" i="1"/>
  <c r="A51" i="2"/>
  <c r="G51" i="2"/>
  <c r="E51" i="2"/>
  <c r="A53" i="1" l="1"/>
  <c r="B52" i="2"/>
  <c r="A52" i="2"/>
  <c r="G52" i="2" s="1"/>
  <c r="E52" i="2" l="1"/>
  <c r="G53" i="2"/>
  <c r="A53" i="2"/>
  <c r="E53" i="2"/>
  <c r="B53" i="2"/>
</calcChain>
</file>

<file path=xl/sharedStrings.xml><?xml version="1.0" encoding="utf-8"?>
<sst xmlns="http://schemas.openxmlformats.org/spreadsheetml/2006/main" count="264" uniqueCount="30">
  <si>
    <t xml:space="preserve">Date </t>
  </si>
  <si>
    <t>Round 1</t>
  </si>
  <si>
    <t>Classes</t>
  </si>
  <si>
    <t>Round 2</t>
  </si>
  <si>
    <t>WSC</t>
  </si>
  <si>
    <t>1 &amp; 2</t>
  </si>
  <si>
    <t>GT</t>
  </si>
  <si>
    <t>1,2 &amp; 3</t>
  </si>
  <si>
    <t>SuperSport</t>
  </si>
  <si>
    <t>Nascar</t>
  </si>
  <si>
    <t>Historic Road</t>
  </si>
  <si>
    <t>3 Cat1 &amp; 2</t>
  </si>
  <si>
    <t>Touring</t>
  </si>
  <si>
    <t>Rally</t>
  </si>
  <si>
    <t>GT1 &amp; Hist/Mod 2</t>
  </si>
  <si>
    <t>Megane</t>
  </si>
  <si>
    <t>Club Cars</t>
  </si>
  <si>
    <t>Open Wheel</t>
  </si>
  <si>
    <t>3 87on &amp; 3 Pre87</t>
  </si>
  <si>
    <t>Hist/Mod 1 &amp; 2</t>
  </si>
  <si>
    <t>Open</t>
  </si>
  <si>
    <t>Christmas Party</t>
  </si>
  <si>
    <t>Class</t>
  </si>
  <si>
    <t>Number of rounds</t>
  </si>
  <si>
    <t>Last Year (2010)</t>
  </si>
  <si>
    <t>Truck</t>
  </si>
  <si>
    <t>BEGIN:VCALENDAR VERSION:1.0</t>
  </si>
  <si>
    <t xml:space="preserve"> </t>
  </si>
  <si>
    <t>BEGIN:VCALENDARPUTLINEFEEDHEREVERSION:1.0</t>
  </si>
  <si>
    <t>END:VCALENDAR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</si>
</sst>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00B05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i/>
      <sz val="10"/>
      <color theme="4" tint="0.79998168889431442"/>
      <name val="Tahoma"/>
      <family val="2"/>
    </font>
    <font>
      <sz val="10"/>
      <color theme="4" tint="0.79998168889431442"/>
      <name val="Tahoma"/>
      <family val="2"/>
    </font>
    <font>
      <b/>
      <i/>
      <sz val="10"/>
      <color theme="3" tint="0.3999755851924192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</patternFill>
    </fill>
    <fill>
      <patternFill patternType="solid">
        <fgColor rgb="FFDBE5F1"/>
      </patternFill>
    </fill>
    <fill>
      <patternFill patternType="solid">
        <fgColor rgb="FFEBF1DD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3" borderId="0" xfId="0" applyFont="1" applyFill="1" applyBorder="1"/>
    <xf numFmtId="0" fontId="1" fillId="5" borderId="0" xfId="0" applyFont="1" applyFill="1" applyBorder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9" xfId="0" applyFont="1" applyFill="1" applyBorder="1"/>
    <xf numFmtId="0" fontId="0" fillId="0" borderId="10" xfId="0" applyFill="1" applyBorder="1" applyAlignment="1">
      <alignment horizontal="center"/>
    </xf>
    <xf numFmtId="0" fontId="1" fillId="0" borderId="11" xfId="0" applyFont="1" applyFill="1" applyBorder="1"/>
    <xf numFmtId="0" fontId="0" fillId="0" borderId="12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" fillId="6" borderId="7" xfId="0" applyNumberFormat="1" applyFont="1" applyFill="1" applyBorder="1" applyAlignment="1">
      <alignment horizontal="center"/>
    </xf>
    <xf numFmtId="0" fontId="1" fillId="6" borderId="0" xfId="0" applyFont="1" applyFill="1" applyBorder="1"/>
    <xf numFmtId="0" fontId="1" fillId="6" borderId="0" xfId="0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4" fillId="7" borderId="0" xfId="0" applyFont="1" applyFill="1" applyBorder="1"/>
    <xf numFmtId="0" fontId="4" fillId="7" borderId="0" xfId="0" applyFont="1" applyFill="1" applyBorder="1" applyAlignment="1">
      <alignment horizontal="center"/>
    </xf>
    <xf numFmtId="164" fontId="1" fillId="8" borderId="7" xfId="0" applyNumberFormat="1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="115" zoomScaleNormal="115" workbookViewId="0">
      <selection activeCell="G50" sqref="G50"/>
    </sheetView>
  </sheetViews>
  <sheetFormatPr defaultColWidth="9" defaultRowHeight="12.75" x14ac:dyDescent="0.2"/>
  <cols>
    <col min="1" max="1" width="15.28515625" style="4" customWidth="1"/>
    <col min="2" max="2" width="14.85546875" customWidth="1"/>
    <col min="3" max="3" width="20.28515625" style="18" customWidth="1"/>
    <col min="4" max="4" width="17.7109375" bestFit="1" customWidth="1"/>
    <col min="5" max="5" width="20.7109375" style="18" customWidth="1"/>
    <col min="7" max="7" width="22.140625" customWidth="1"/>
  </cols>
  <sheetData>
    <row r="1" spans="1:9" ht="15.75" thickBot="1" x14ac:dyDescent="0.25">
      <c r="A1" s="8" t="s">
        <v>0</v>
      </c>
      <c r="B1" s="9" t="s">
        <v>1</v>
      </c>
      <c r="C1" s="9" t="s">
        <v>2</v>
      </c>
      <c r="D1" s="10" t="s">
        <v>3</v>
      </c>
      <c r="E1" s="9" t="s">
        <v>2</v>
      </c>
    </row>
    <row r="2" spans="1:9" ht="13.5" thickTop="1" x14ac:dyDescent="0.2">
      <c r="A2" s="11">
        <v>40914</v>
      </c>
      <c r="B2" s="6" t="s">
        <v>4</v>
      </c>
      <c r="C2" s="14" t="s">
        <v>5</v>
      </c>
      <c r="D2" s="6" t="s">
        <v>6</v>
      </c>
      <c r="E2" s="14" t="s">
        <v>7</v>
      </c>
    </row>
    <row r="3" spans="1:9" x14ac:dyDescent="0.2">
      <c r="A3" s="12">
        <f>A2+7</f>
        <v>40921</v>
      </c>
      <c r="B3" s="6" t="s">
        <v>8</v>
      </c>
      <c r="C3" s="14" t="s">
        <v>5</v>
      </c>
      <c r="D3" s="6" t="s">
        <v>9</v>
      </c>
      <c r="E3" s="14">
        <v>3</v>
      </c>
      <c r="I3" s="5"/>
    </row>
    <row r="4" spans="1:9" x14ac:dyDescent="0.2">
      <c r="A4" s="12">
        <f>A3+7</f>
        <v>40928</v>
      </c>
      <c r="B4" s="6" t="s">
        <v>10</v>
      </c>
      <c r="C4" s="14" t="s">
        <v>11</v>
      </c>
      <c r="D4" s="6" t="s">
        <v>12</v>
      </c>
      <c r="E4" s="14" t="s">
        <v>5</v>
      </c>
    </row>
    <row r="5" spans="1:9" x14ac:dyDescent="0.2">
      <c r="A5" s="12">
        <f>A4+7</f>
        <v>40935</v>
      </c>
      <c r="B5" s="6" t="s">
        <v>6</v>
      </c>
      <c r="C5" s="14" t="s">
        <v>7</v>
      </c>
      <c r="D5" s="6" t="s">
        <v>13</v>
      </c>
      <c r="E5" s="14" t="s">
        <v>14</v>
      </c>
    </row>
    <row r="6" spans="1:9" x14ac:dyDescent="0.2">
      <c r="A6" s="13">
        <f t="shared" ref="A6:A53" si="0">A5+7</f>
        <v>40942</v>
      </c>
      <c r="B6" s="7" t="s">
        <v>15</v>
      </c>
      <c r="C6" s="22" t="s">
        <v>16</v>
      </c>
      <c r="D6" s="7" t="s">
        <v>8</v>
      </c>
      <c r="E6" s="15" t="s">
        <v>5</v>
      </c>
    </row>
    <row r="7" spans="1:9" x14ac:dyDescent="0.2">
      <c r="A7" s="13">
        <f t="shared" si="0"/>
        <v>40949</v>
      </c>
      <c r="B7" s="7" t="s">
        <v>9</v>
      </c>
      <c r="C7" s="15">
        <v>3</v>
      </c>
      <c r="D7" s="7" t="s">
        <v>4</v>
      </c>
      <c r="E7" s="15" t="s">
        <v>5</v>
      </c>
    </row>
    <row r="8" spans="1:9" x14ac:dyDescent="0.2">
      <c r="A8" s="13">
        <f t="shared" si="0"/>
        <v>40956</v>
      </c>
      <c r="B8" s="7" t="s">
        <v>12</v>
      </c>
      <c r="C8" s="15" t="s">
        <v>5</v>
      </c>
      <c r="D8" s="7" t="s">
        <v>17</v>
      </c>
      <c r="E8" s="15" t="s">
        <v>18</v>
      </c>
    </row>
    <row r="9" spans="1:9" x14ac:dyDescent="0.2">
      <c r="A9" s="13">
        <f t="shared" si="0"/>
        <v>40963</v>
      </c>
      <c r="B9" s="7" t="s">
        <v>13</v>
      </c>
      <c r="C9" s="15" t="s">
        <v>19</v>
      </c>
      <c r="D9" s="7" t="s">
        <v>6</v>
      </c>
      <c r="E9" s="15" t="s">
        <v>7</v>
      </c>
    </row>
    <row r="10" spans="1:9" x14ac:dyDescent="0.2">
      <c r="A10" s="12">
        <f t="shared" si="0"/>
        <v>40970</v>
      </c>
      <c r="B10" s="6" t="s">
        <v>12</v>
      </c>
      <c r="C10" s="14" t="s">
        <v>5</v>
      </c>
      <c r="D10" s="6" t="s">
        <v>10</v>
      </c>
      <c r="E10" s="14" t="s">
        <v>11</v>
      </c>
    </row>
    <row r="11" spans="1:9" x14ac:dyDescent="0.2">
      <c r="A11" s="12">
        <f t="shared" si="0"/>
        <v>40977</v>
      </c>
      <c r="B11" s="6" t="s">
        <v>15</v>
      </c>
      <c r="C11" s="21" t="s">
        <v>16</v>
      </c>
      <c r="D11" s="6" t="s">
        <v>9</v>
      </c>
      <c r="E11" s="14">
        <v>3</v>
      </c>
    </row>
    <row r="12" spans="1:9" x14ac:dyDescent="0.2">
      <c r="A12" s="12">
        <f t="shared" si="0"/>
        <v>40984</v>
      </c>
      <c r="B12" s="6" t="s">
        <v>13</v>
      </c>
      <c r="C12" s="14" t="s">
        <v>14</v>
      </c>
      <c r="D12" s="6" t="s">
        <v>4</v>
      </c>
      <c r="E12" s="14" t="s">
        <v>5</v>
      </c>
    </row>
    <row r="13" spans="1:9" x14ac:dyDescent="0.2">
      <c r="A13" s="12">
        <f t="shared" si="0"/>
        <v>40991</v>
      </c>
      <c r="B13" s="6" t="s">
        <v>17</v>
      </c>
      <c r="C13" s="14" t="s">
        <v>18</v>
      </c>
      <c r="D13" s="6" t="s">
        <v>12</v>
      </c>
      <c r="E13" s="14" t="s">
        <v>5</v>
      </c>
    </row>
    <row r="14" spans="1:9" x14ac:dyDescent="0.2">
      <c r="A14" s="12">
        <f t="shared" si="0"/>
        <v>40998</v>
      </c>
      <c r="B14" s="6" t="s">
        <v>4</v>
      </c>
      <c r="C14" s="14" t="s">
        <v>5</v>
      </c>
      <c r="D14" s="6" t="s">
        <v>13</v>
      </c>
      <c r="E14" s="14" t="s">
        <v>19</v>
      </c>
    </row>
    <row r="15" spans="1:9" x14ac:dyDescent="0.2">
      <c r="A15" s="13">
        <f t="shared" si="0"/>
        <v>41005</v>
      </c>
      <c r="B15" s="7" t="s">
        <v>8</v>
      </c>
      <c r="C15" s="15" t="s">
        <v>5</v>
      </c>
      <c r="D15" s="7" t="s">
        <v>6</v>
      </c>
      <c r="E15" s="15" t="s">
        <v>7</v>
      </c>
    </row>
    <row r="16" spans="1:9" x14ac:dyDescent="0.2">
      <c r="A16" s="13">
        <f t="shared" si="0"/>
        <v>41012</v>
      </c>
      <c r="B16" s="7" t="s">
        <v>10</v>
      </c>
      <c r="C16" s="15" t="s">
        <v>11</v>
      </c>
      <c r="D16" s="7" t="s">
        <v>12</v>
      </c>
      <c r="E16" s="15" t="s">
        <v>5</v>
      </c>
    </row>
    <row r="17" spans="1:5" x14ac:dyDescent="0.2">
      <c r="A17" s="13">
        <f t="shared" si="0"/>
        <v>41019</v>
      </c>
      <c r="B17" s="7" t="s">
        <v>6</v>
      </c>
      <c r="C17" s="15" t="s">
        <v>7</v>
      </c>
      <c r="D17" s="7" t="s">
        <v>13</v>
      </c>
      <c r="E17" s="15" t="s">
        <v>14</v>
      </c>
    </row>
    <row r="18" spans="1:5" x14ac:dyDescent="0.2">
      <c r="A18" s="35">
        <f t="shared" si="0"/>
        <v>41026</v>
      </c>
      <c r="B18" s="32" t="s">
        <v>20</v>
      </c>
      <c r="C18" s="33"/>
      <c r="D18" s="32" t="s">
        <v>20</v>
      </c>
      <c r="E18" s="23"/>
    </row>
    <row r="19" spans="1:5" x14ac:dyDescent="0.2">
      <c r="A19" s="12">
        <f t="shared" si="0"/>
        <v>41033</v>
      </c>
      <c r="B19" s="6" t="s">
        <v>9</v>
      </c>
      <c r="C19" s="14">
        <v>3</v>
      </c>
      <c r="D19" s="6" t="s">
        <v>8</v>
      </c>
      <c r="E19" s="14" t="s">
        <v>5</v>
      </c>
    </row>
    <row r="20" spans="1:5" x14ac:dyDescent="0.2">
      <c r="A20" s="12">
        <f t="shared" si="0"/>
        <v>41040</v>
      </c>
      <c r="B20" s="6" t="s">
        <v>12</v>
      </c>
      <c r="C20" s="14" t="s">
        <v>5</v>
      </c>
      <c r="D20" s="6" t="s">
        <v>4</v>
      </c>
      <c r="E20" s="14" t="s">
        <v>5</v>
      </c>
    </row>
    <row r="21" spans="1:5" x14ac:dyDescent="0.2">
      <c r="A21" s="12">
        <f t="shared" si="0"/>
        <v>41047</v>
      </c>
      <c r="B21" s="6" t="s">
        <v>13</v>
      </c>
      <c r="C21" s="14" t="s">
        <v>14</v>
      </c>
      <c r="D21" s="6" t="s">
        <v>6</v>
      </c>
      <c r="E21" s="14" t="s">
        <v>7</v>
      </c>
    </row>
    <row r="22" spans="1:5" x14ac:dyDescent="0.2">
      <c r="A22" s="12">
        <f t="shared" si="0"/>
        <v>41054</v>
      </c>
      <c r="B22" s="6" t="s">
        <v>8</v>
      </c>
      <c r="C22" s="14" t="s">
        <v>5</v>
      </c>
      <c r="D22" s="6" t="s">
        <v>17</v>
      </c>
      <c r="E22" s="14" t="s">
        <v>18</v>
      </c>
    </row>
    <row r="23" spans="1:5" x14ac:dyDescent="0.2">
      <c r="A23" s="13">
        <f t="shared" si="0"/>
        <v>41061</v>
      </c>
      <c r="B23" s="7" t="s">
        <v>15</v>
      </c>
      <c r="C23" s="22" t="s">
        <v>16</v>
      </c>
      <c r="D23" s="7" t="s">
        <v>12</v>
      </c>
      <c r="E23" s="15" t="s">
        <v>5</v>
      </c>
    </row>
    <row r="24" spans="1:5" x14ac:dyDescent="0.2">
      <c r="A24" s="13">
        <f t="shared" si="0"/>
        <v>41068</v>
      </c>
      <c r="B24" s="7" t="s">
        <v>6</v>
      </c>
      <c r="C24" s="15" t="s">
        <v>7</v>
      </c>
      <c r="D24" s="7" t="s">
        <v>13</v>
      </c>
      <c r="E24" s="15" t="s">
        <v>19</v>
      </c>
    </row>
    <row r="25" spans="1:5" x14ac:dyDescent="0.2">
      <c r="A25" s="13">
        <f t="shared" si="0"/>
        <v>41075</v>
      </c>
      <c r="B25" s="7" t="s">
        <v>17</v>
      </c>
      <c r="C25" s="15" t="s">
        <v>18</v>
      </c>
      <c r="D25" s="7" t="s">
        <v>9</v>
      </c>
      <c r="E25" s="15">
        <v>3</v>
      </c>
    </row>
    <row r="26" spans="1:5" x14ac:dyDescent="0.2">
      <c r="A26" s="13">
        <f t="shared" si="0"/>
        <v>41082</v>
      </c>
      <c r="B26" s="7" t="s">
        <v>13</v>
      </c>
      <c r="C26" s="15" t="s">
        <v>14</v>
      </c>
      <c r="D26" s="7" t="s">
        <v>10</v>
      </c>
      <c r="E26" s="15" t="s">
        <v>11</v>
      </c>
    </row>
    <row r="27" spans="1:5" x14ac:dyDescent="0.2">
      <c r="A27" s="13">
        <f t="shared" si="0"/>
        <v>41089</v>
      </c>
      <c r="B27" s="7" t="s">
        <v>8</v>
      </c>
      <c r="C27" s="15" t="s">
        <v>5</v>
      </c>
      <c r="D27" s="7" t="s">
        <v>4</v>
      </c>
      <c r="E27" s="15" t="s">
        <v>5</v>
      </c>
    </row>
    <row r="28" spans="1:5" x14ac:dyDescent="0.2">
      <c r="A28" s="12">
        <f t="shared" si="0"/>
        <v>41096</v>
      </c>
      <c r="B28" s="6" t="s">
        <v>10</v>
      </c>
      <c r="C28" s="14" t="s">
        <v>11</v>
      </c>
      <c r="D28" s="6" t="s">
        <v>12</v>
      </c>
      <c r="E28" s="14" t="s">
        <v>5</v>
      </c>
    </row>
    <row r="29" spans="1:5" x14ac:dyDescent="0.2">
      <c r="A29" s="12">
        <f t="shared" si="0"/>
        <v>41103</v>
      </c>
      <c r="B29" s="6" t="s">
        <v>6</v>
      </c>
      <c r="C29" s="14" t="s">
        <v>7</v>
      </c>
      <c r="D29" s="6" t="s">
        <v>13</v>
      </c>
      <c r="E29" s="14" t="s">
        <v>14</v>
      </c>
    </row>
    <row r="30" spans="1:5" x14ac:dyDescent="0.2">
      <c r="A30" s="12">
        <f t="shared" si="0"/>
        <v>41110</v>
      </c>
      <c r="B30" s="6" t="s">
        <v>9</v>
      </c>
      <c r="C30" s="14">
        <v>3</v>
      </c>
      <c r="D30" s="6" t="s">
        <v>8</v>
      </c>
      <c r="E30" s="14" t="s">
        <v>5</v>
      </c>
    </row>
    <row r="31" spans="1:5" x14ac:dyDescent="0.2">
      <c r="A31" s="12">
        <f t="shared" si="0"/>
        <v>41117</v>
      </c>
      <c r="B31" s="6" t="s">
        <v>12</v>
      </c>
      <c r="C31" s="14" t="s">
        <v>5</v>
      </c>
      <c r="D31" s="6" t="s">
        <v>10</v>
      </c>
      <c r="E31" s="14" t="s">
        <v>11</v>
      </c>
    </row>
    <row r="32" spans="1:5" x14ac:dyDescent="0.2">
      <c r="A32" s="13">
        <f t="shared" si="0"/>
        <v>41124</v>
      </c>
      <c r="B32" s="7" t="s">
        <v>13</v>
      </c>
      <c r="C32" s="15" t="s">
        <v>19</v>
      </c>
      <c r="D32" s="7" t="s">
        <v>4</v>
      </c>
      <c r="E32" s="15" t="s">
        <v>5</v>
      </c>
    </row>
    <row r="33" spans="1:10" x14ac:dyDescent="0.2">
      <c r="A33" s="13">
        <f t="shared" si="0"/>
        <v>41131</v>
      </c>
      <c r="B33" s="7" t="s">
        <v>15</v>
      </c>
      <c r="C33" s="22" t="s">
        <v>16</v>
      </c>
      <c r="D33" s="7" t="s">
        <v>8</v>
      </c>
      <c r="E33" s="15" t="s">
        <v>5</v>
      </c>
    </row>
    <row r="34" spans="1:10" x14ac:dyDescent="0.2">
      <c r="A34" s="13">
        <f t="shared" si="0"/>
        <v>41138</v>
      </c>
      <c r="B34" s="7" t="s">
        <v>13</v>
      </c>
      <c r="C34" s="15" t="s">
        <v>19</v>
      </c>
      <c r="D34" s="7" t="s">
        <v>12</v>
      </c>
      <c r="E34" s="15" t="s">
        <v>5</v>
      </c>
    </row>
    <row r="35" spans="1:10" x14ac:dyDescent="0.2">
      <c r="A35" s="35">
        <f t="shared" si="0"/>
        <v>41145</v>
      </c>
      <c r="B35" s="36" t="s">
        <v>10</v>
      </c>
      <c r="C35" s="37" t="s">
        <v>11</v>
      </c>
      <c r="D35" s="36" t="s">
        <v>6</v>
      </c>
      <c r="E35" s="37" t="s">
        <v>7</v>
      </c>
      <c r="F35" s="38"/>
      <c r="G35" s="39"/>
      <c r="H35" s="40"/>
      <c r="I35" s="39"/>
      <c r="J35" s="40"/>
    </row>
    <row r="36" spans="1:10" x14ac:dyDescent="0.2">
      <c r="A36" s="13">
        <f t="shared" si="0"/>
        <v>41152</v>
      </c>
      <c r="B36" s="7" t="s">
        <v>4</v>
      </c>
      <c r="C36" s="15" t="s">
        <v>5</v>
      </c>
      <c r="D36" s="7" t="s">
        <v>6</v>
      </c>
      <c r="E36" s="15" t="s">
        <v>7</v>
      </c>
    </row>
    <row r="37" spans="1:10" x14ac:dyDescent="0.2">
      <c r="A37" s="12">
        <f t="shared" si="0"/>
        <v>41159</v>
      </c>
      <c r="B37" s="6" t="s">
        <v>9</v>
      </c>
      <c r="C37" s="14">
        <v>3</v>
      </c>
      <c r="D37" s="6" t="s">
        <v>13</v>
      </c>
      <c r="E37" s="14" t="s">
        <v>14</v>
      </c>
    </row>
    <row r="38" spans="1:10" x14ac:dyDescent="0.2">
      <c r="A38" s="12">
        <f t="shared" si="0"/>
        <v>41166</v>
      </c>
      <c r="B38" s="6" t="s">
        <v>8</v>
      </c>
      <c r="C38" s="14" t="s">
        <v>5</v>
      </c>
      <c r="D38" s="6" t="s">
        <v>6</v>
      </c>
      <c r="E38" s="14" t="s">
        <v>7</v>
      </c>
    </row>
    <row r="39" spans="1:10" x14ac:dyDescent="0.2">
      <c r="A39" s="44">
        <f t="shared" si="0"/>
        <v>41173</v>
      </c>
      <c r="B39" s="32" t="s">
        <v>20</v>
      </c>
      <c r="C39" s="33"/>
      <c r="D39" s="32" t="s">
        <v>20</v>
      </c>
      <c r="E39" s="23"/>
    </row>
    <row r="40" spans="1:10" x14ac:dyDescent="0.2">
      <c r="A40" s="12">
        <f t="shared" si="0"/>
        <v>41180</v>
      </c>
      <c r="B40" s="6" t="s">
        <v>13</v>
      </c>
      <c r="C40" s="14" t="s">
        <v>19</v>
      </c>
      <c r="D40" s="6" t="s">
        <v>8</v>
      </c>
      <c r="E40" s="14" t="s">
        <v>5</v>
      </c>
    </row>
    <row r="41" spans="1:10" x14ac:dyDescent="0.2">
      <c r="A41" s="13">
        <f t="shared" si="0"/>
        <v>41187</v>
      </c>
      <c r="B41" s="7" t="s">
        <v>6</v>
      </c>
      <c r="C41" s="15" t="s">
        <v>7</v>
      </c>
      <c r="D41" s="7" t="s">
        <v>4</v>
      </c>
      <c r="E41" s="15" t="s">
        <v>5</v>
      </c>
    </row>
    <row r="42" spans="1:10" x14ac:dyDescent="0.2">
      <c r="A42" s="13">
        <f t="shared" si="0"/>
        <v>41194</v>
      </c>
      <c r="B42" s="7" t="s">
        <v>9</v>
      </c>
      <c r="C42" s="15">
        <v>3</v>
      </c>
      <c r="D42" s="7" t="s">
        <v>17</v>
      </c>
      <c r="E42" s="15" t="s">
        <v>18</v>
      </c>
    </row>
    <row r="43" spans="1:10" x14ac:dyDescent="0.2">
      <c r="A43" s="13">
        <f t="shared" si="0"/>
        <v>41201</v>
      </c>
      <c r="B43" s="7" t="s">
        <v>12</v>
      </c>
      <c r="C43" s="15" t="s">
        <v>5</v>
      </c>
      <c r="D43" s="7" t="s">
        <v>8</v>
      </c>
      <c r="E43" s="15" t="s">
        <v>5</v>
      </c>
    </row>
    <row r="44" spans="1:10" x14ac:dyDescent="0.2">
      <c r="A44" s="13">
        <f t="shared" si="0"/>
        <v>41208</v>
      </c>
      <c r="B44" s="7" t="s">
        <v>13</v>
      </c>
      <c r="C44" s="15" t="s">
        <v>14</v>
      </c>
      <c r="D44" s="7" t="s">
        <v>6</v>
      </c>
      <c r="E44" s="15" t="s">
        <v>7</v>
      </c>
    </row>
    <row r="45" spans="1:10" x14ac:dyDescent="0.2">
      <c r="A45" s="12">
        <f t="shared" si="0"/>
        <v>41215</v>
      </c>
      <c r="B45" s="6" t="s">
        <v>10</v>
      </c>
      <c r="C45" s="14" t="s">
        <v>11</v>
      </c>
      <c r="D45" s="6" t="s">
        <v>4</v>
      </c>
      <c r="E45" s="14" t="s">
        <v>5</v>
      </c>
    </row>
    <row r="46" spans="1:10" x14ac:dyDescent="0.2">
      <c r="A46" s="12">
        <f t="shared" si="0"/>
        <v>41222</v>
      </c>
      <c r="B46" s="6" t="s">
        <v>15</v>
      </c>
      <c r="C46" s="21" t="s">
        <v>16</v>
      </c>
      <c r="D46" s="6" t="s">
        <v>6</v>
      </c>
      <c r="E46" s="14" t="s">
        <v>7</v>
      </c>
    </row>
    <row r="47" spans="1:10" x14ac:dyDescent="0.2">
      <c r="A47" s="12">
        <f t="shared" si="0"/>
        <v>41229</v>
      </c>
      <c r="B47" s="6" t="s">
        <v>4</v>
      </c>
      <c r="C47" s="14">
        <v>3</v>
      </c>
      <c r="D47" s="6" t="s">
        <v>8</v>
      </c>
      <c r="E47" s="14" t="s">
        <v>5</v>
      </c>
    </row>
    <row r="48" spans="1:10" x14ac:dyDescent="0.2">
      <c r="A48" s="12">
        <f t="shared" si="0"/>
        <v>41236</v>
      </c>
      <c r="B48" s="6" t="s">
        <v>17</v>
      </c>
      <c r="C48" s="14" t="s">
        <v>18</v>
      </c>
      <c r="D48" s="6" t="s">
        <v>6</v>
      </c>
      <c r="E48" s="14" t="s">
        <v>7</v>
      </c>
    </row>
    <row r="49" spans="1:5" x14ac:dyDescent="0.2">
      <c r="A49" s="12">
        <f t="shared" si="0"/>
        <v>41243</v>
      </c>
      <c r="B49" s="6" t="s">
        <v>13</v>
      </c>
      <c r="C49" s="14" t="s">
        <v>19</v>
      </c>
      <c r="D49" s="6" t="s">
        <v>10</v>
      </c>
      <c r="E49" s="14" t="s">
        <v>11</v>
      </c>
    </row>
    <row r="50" spans="1:5" x14ac:dyDescent="0.2">
      <c r="A50" s="13">
        <f t="shared" si="0"/>
        <v>41250</v>
      </c>
      <c r="B50" s="7" t="s">
        <v>4</v>
      </c>
      <c r="C50" s="15" t="s">
        <v>5</v>
      </c>
      <c r="D50" s="7" t="s">
        <v>12</v>
      </c>
      <c r="E50" s="15" t="s">
        <v>5</v>
      </c>
    </row>
    <row r="51" spans="1:5" x14ac:dyDescent="0.2">
      <c r="A51" s="45">
        <f t="shared" si="0"/>
        <v>41257</v>
      </c>
      <c r="B51" s="17" t="s">
        <v>21</v>
      </c>
      <c r="C51" s="17"/>
      <c r="D51" s="23"/>
      <c r="E51" s="17"/>
    </row>
    <row r="52" spans="1:5" x14ac:dyDescent="0.2">
      <c r="A52" s="35">
        <f t="shared" si="0"/>
        <v>41264</v>
      </c>
      <c r="B52" s="32" t="s">
        <v>20</v>
      </c>
      <c r="C52" s="33"/>
      <c r="D52" s="32" t="s">
        <v>20</v>
      </c>
      <c r="E52" s="23"/>
    </row>
    <row r="53" spans="1:5" x14ac:dyDescent="0.2">
      <c r="A53" s="46">
        <f t="shared" si="0"/>
        <v>41271</v>
      </c>
      <c r="B53" s="32" t="s">
        <v>20</v>
      </c>
      <c r="C53" s="33"/>
      <c r="D53" s="32" t="s">
        <v>20</v>
      </c>
      <c r="E53" s="23"/>
    </row>
    <row r="54" spans="1:5" x14ac:dyDescent="0.2">
      <c r="A54" s="2"/>
      <c r="B54" s="1" t="s">
        <v>22</v>
      </c>
      <c r="C54" s="1" t="s">
        <v>23</v>
      </c>
      <c r="D54" s="28" t="s">
        <v>24</v>
      </c>
      <c r="E54" s="1"/>
    </row>
    <row r="55" spans="1:5" x14ac:dyDescent="0.2">
      <c r="A55" s="2"/>
      <c r="B55" s="26" t="s">
        <v>6</v>
      </c>
      <c r="C55" s="27">
        <f>COUNTIF(B$2:D$53,"GT")</f>
        <v>15</v>
      </c>
      <c r="D55" s="16">
        <v>15</v>
      </c>
      <c r="E55" s="29"/>
    </row>
    <row r="56" spans="1:5" x14ac:dyDescent="0.2">
      <c r="A56" s="2"/>
      <c r="B56" s="26" t="s">
        <v>4</v>
      </c>
      <c r="C56" s="27">
        <f>COUNTIF(B$2:D$53,"WSC")</f>
        <v>12</v>
      </c>
      <c r="D56" s="16">
        <v>13</v>
      </c>
      <c r="E56" s="29"/>
    </row>
    <row r="57" spans="1:5" x14ac:dyDescent="0.2">
      <c r="A57" s="2"/>
      <c r="B57" s="26" t="s">
        <v>8</v>
      </c>
      <c r="C57" s="27">
        <f>COUNTIF(B$2:D$53,"Supersport")</f>
        <v>12</v>
      </c>
      <c r="D57" s="16">
        <v>12</v>
      </c>
      <c r="E57" s="29"/>
    </row>
    <row r="58" spans="1:5" x14ac:dyDescent="0.2">
      <c r="A58" s="2"/>
      <c r="B58" s="26" t="s">
        <v>12</v>
      </c>
      <c r="C58" s="27">
        <f>COUNTIF(B$2:D$53,"Touring")</f>
        <v>12</v>
      </c>
      <c r="D58" s="16">
        <v>10</v>
      </c>
      <c r="E58" s="29"/>
    </row>
    <row r="59" spans="1:5" x14ac:dyDescent="0.2">
      <c r="A59" s="2"/>
      <c r="B59" s="26" t="s">
        <v>13</v>
      </c>
      <c r="C59" s="27">
        <f>COUNTIF(B$2:D$53,"Rally")</f>
        <v>15</v>
      </c>
      <c r="D59" s="16">
        <v>11</v>
      </c>
      <c r="E59" s="29"/>
    </row>
    <row r="60" spans="1:5" x14ac:dyDescent="0.2">
      <c r="A60" s="2"/>
      <c r="B60" s="26" t="s">
        <v>10</v>
      </c>
      <c r="C60" s="27">
        <f>COUNTIF(B$2:D$53,"Historic Road")</f>
        <v>9</v>
      </c>
      <c r="D60" s="16">
        <v>9</v>
      </c>
      <c r="E60" s="29"/>
    </row>
    <row r="61" spans="1:5" x14ac:dyDescent="0.2">
      <c r="A61" s="2"/>
      <c r="B61" s="26" t="s">
        <v>15</v>
      </c>
      <c r="C61" s="27">
        <f>COUNTIF(B$2:D$53,"Megane")</f>
        <v>5</v>
      </c>
      <c r="D61" s="16">
        <v>5</v>
      </c>
      <c r="E61" s="29"/>
    </row>
    <row r="62" spans="1:5" x14ac:dyDescent="0.2">
      <c r="A62" s="2"/>
      <c r="B62" s="26" t="s">
        <v>9</v>
      </c>
      <c r="C62" s="27">
        <f>COUNTIF(B$2:D$53,"Nascar")</f>
        <v>8</v>
      </c>
      <c r="D62" s="16">
        <v>7</v>
      </c>
      <c r="E62" s="29"/>
    </row>
    <row r="63" spans="1:5" x14ac:dyDescent="0.2">
      <c r="A63" s="2"/>
      <c r="B63" s="26" t="s">
        <v>17</v>
      </c>
      <c r="C63" s="27">
        <f>COUNTIF(B$2:D$53,"Open Wheel")</f>
        <v>6</v>
      </c>
      <c r="D63" s="16">
        <v>6</v>
      </c>
      <c r="E63" s="29"/>
    </row>
    <row r="64" spans="1:5" x14ac:dyDescent="0.2">
      <c r="A64" s="2"/>
      <c r="B64" s="24" t="s">
        <v>25</v>
      </c>
      <c r="C64" s="25">
        <f>COUNTIF(B$2:D$53,"Truck")</f>
        <v>0</v>
      </c>
      <c r="D64" s="16">
        <v>6</v>
      </c>
      <c r="E64" s="29"/>
    </row>
    <row r="65" spans="1:5" x14ac:dyDescent="0.2">
      <c r="A65" s="2"/>
      <c r="B65" s="42"/>
      <c r="C65" s="43"/>
      <c r="D65" s="41"/>
      <c r="E65" s="29"/>
    </row>
    <row r="66" spans="1:5" x14ac:dyDescent="0.2">
      <c r="A66" s="2"/>
      <c r="B66" s="42"/>
      <c r="C66" s="43"/>
      <c r="D66" s="41"/>
      <c r="E66" s="19"/>
    </row>
    <row r="67" spans="1:5" x14ac:dyDescent="0.2">
      <c r="A67" s="3"/>
      <c r="B67" s="31"/>
      <c r="C67" s="20"/>
      <c r="D67" s="28"/>
      <c r="E67" s="30"/>
    </row>
  </sheetData>
  <conditionalFormatting sqref="B2:E34 B36:E53">
    <cfRule type="expression" dxfId="2" priority="3">
      <formula>"Club Cars"</formula>
    </cfRule>
  </conditionalFormatting>
  <conditionalFormatting sqref="G35:J35">
    <cfRule type="expression" dxfId="1" priority="2">
      <formula>"Club Cars"</formula>
    </cfRule>
  </conditionalFormatting>
  <conditionalFormatting sqref="B35:E35">
    <cfRule type="expression" dxfId="0" priority="1">
      <formula>"Club Cars"</formula>
    </cfRule>
  </conditionalFormatting>
  <printOptions gridLines="1"/>
  <pageMargins left="0.25" right="0.25" top="0.75" bottom="0.75" header="0.3" footer="0.3"/>
  <pageSetup paperSize="9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G1" sqref="G1"/>
    </sheetView>
  </sheetViews>
  <sheetFormatPr defaultColWidth="9" defaultRowHeight="12.75" x14ac:dyDescent="0.2"/>
  <cols>
    <col min="1" max="1" width="29.85546875" style="34" customWidth="1"/>
    <col min="2" max="2" width="10.42578125" style="34" bestFit="1" customWidth="1"/>
    <col min="3" max="3" width="20.7109375" style="34" customWidth="1"/>
    <col min="5" max="5" width="16" customWidth="1"/>
    <col min="6" max="6" width="14.42578125" customWidth="1"/>
  </cols>
  <sheetData>
    <row r="1" spans="1:7" x14ac:dyDescent="0.2">
      <c r="E1" t="s">
        <v>26</v>
      </c>
      <c r="F1" s="5" t="s">
        <v>27</v>
      </c>
      <c r="G1" t="s">
        <v>28</v>
      </c>
    </row>
    <row r="2" spans="1:7" x14ac:dyDescent="0.2">
      <c r="A2" s="34" t="str">
        <f>IF(LEN(MONTH(Sheet1!A2))&gt;1,MONTH(Sheet1!A2),"0"&amp;MONTH(Sheet1!A2))</f>
        <v>01</v>
      </c>
      <c r="B2" s="34" t="str">
        <f>IF(LEN(DAY(Sheet1!A2))&gt;1,DAY(Sheet1!A2),"0"&amp;DAY(Sheet1!A2))</f>
        <v>06</v>
      </c>
      <c r="C2" s="34" t="str">
        <f>IF(LEN(Sheet1!D2)&gt;0,Sheet1!B2&amp;", "&amp;Sheet1!D2,Sheet1!B2)</f>
        <v>WSC, GT</v>
      </c>
      <c r="D2" t="e">
        <f>"BEGIN:VEVENT DTSTART:"&amp;YEAR(Sheet1!#REF!)&amp;#REF!&amp;A2&amp;"T193000Z DTEND:"&amp;YEAR(Sheet1!#REF!)&amp;#REF!&amp;A2&amp;"T235900Z LOCATION:Honiton DESCRIPTION:Scalextric ("&amp;B2&amp;") SUMMARY:Scalextric ("&amp;B2&amp;") PRIORITY:3 END:VEVENT"</f>
        <v>#REF!</v>
      </c>
      <c r="E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DESCRIPTION:Scalextric ("&amp;$C2&amp;")"&amp;"PUTLINEFEEDHERE"&amp;"PRIORITY:3"&amp;"PUTLINEFEEDHERE"&amp;"END:VEVENT"</f>
        <v>BEGIN:VEVENTPUTLINEFEEDHEREDTSTART:20120106T193000ZPUTLINEFEEDHEREDTEND:20120106T235900ZPUTLINEFEEDHERELOCATION:HonitonPUTLINEFEEDHEREDESCRIPTION:Scalextric (WSC, GT)PUTLINEFEEDHEREPRIORITY:3PUTLINEFEEDHEREEND:VEVENT</v>
      </c>
      <c r="F2" s="5" t="s">
        <v>27</v>
      </c>
      <c r="G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SUMMARY:Scalextric ("&amp;$C2&amp;")"&amp;"PUTLINEFEEDHERE"&amp;"PRIORITY:3"&amp;"PUTLINEFEEDHERE"&amp;"END:VEVENT"</f>
        <v>BEGIN:VEVENTPUTLINEFEEDHEREDTSTART:20120106T193000ZPUTLINEFEEDHEREDTEND:20120106T235900ZPUTLINEFEEDHERELOCATION:HonitonPUTLINEFEEDHERESUMMARY:Scalextric (WSC, GT)PUTLINEFEEDHEREPRIORITY:3PUTLINEFEEDHEREEND:VEVENT</v>
      </c>
    </row>
    <row r="3" spans="1:7" x14ac:dyDescent="0.2">
      <c r="A3" s="34" t="str">
        <f>IF(LEN(MONTH(Sheet1!A3))&gt;1,MONTH(Sheet1!A3),"0"&amp;MONTH(Sheet1!A3))</f>
        <v>01</v>
      </c>
      <c r="B3" s="34">
        <f>IF(LEN(DAY(Sheet1!A3))&gt;1,DAY(Sheet1!A3),"0"&amp;DAY(Sheet1!A3))</f>
        <v>13</v>
      </c>
      <c r="C3" s="34" t="str">
        <f>IF(LEN(Sheet1!D3)&gt;0,Sheet1!B3&amp;", "&amp;Sheet1!D3,Sheet1!B3)</f>
        <v>SuperSport, Nascar</v>
      </c>
      <c r="E3" t="str">
        <f>"BEGIN:VEVENT"&amp;"PUTLINEFEEDHERE"&amp;"DTSTART:"&amp;YEAR(Sheet1!$A3)&amp;$A3&amp;$B3&amp;"T193000Z"&amp;"PUTLINEFEEDHERE"&amp;"DTEND:"&amp;YEAR(Sheet1!$A3)&amp;$A3&amp;$B3&amp;"T235900Z"&amp;"PUTLINEFEEDHERE"&amp;"LOCATION:Honiton"&amp;"PUTLINEFEEDHERE"&amp;"DESCRIPTION:Scalextric ("&amp;$C3&amp;")"&amp;"PUTLINEFEEDHERE"&amp;"PRIORITY:3"&amp;"PUTLINEFEEDHERE"&amp;"END:VEVENT"</f>
        <v>BEGIN:VEVENTPUTLINEFEEDHEREDTSTART:20120113T193000ZPUTLINEFEEDHEREDTEND:20120113T235900ZPUTLINEFEEDHERELOCATION:HonitonPUTLINEFEEDHEREDESCRIPTION:Scalextric (SuperSport, Nascar)PUTLINEFEEDHEREPRIORITY:3PUTLINEFEEDHEREEND:VEVENT</v>
      </c>
      <c r="F3" s="5" t="s">
        <v>27</v>
      </c>
      <c r="G3" t="str">
        <f>"BEGIN:VEVENT"&amp;"PUTLINEFEEDHERE"&amp;"DTSTART:"&amp;YEAR(Sheet1!$A3)&amp;$A3&amp;$B3&amp;"T193000Z"&amp;"PUTLINEFEEDHERE"&amp;"DTEND:"&amp;YEAR(Sheet1!$A3)&amp;$A3&amp;$B3&amp;"T235900Z"&amp;"PUTLINEFEEDHERE"&amp;"LOCATION:Honiton"&amp;"PUTLINEFEEDHERE"&amp;"SUMMARY:Scalextric ("&amp;$C3&amp;")"&amp;"PUTLINEFEEDHERE"&amp;"PRIORITY:3"&amp;"PUTLINEFEEDHERE"&amp;"END:VEVENT"</f>
        <v>BEGIN:VEVENTPUTLINEFEEDHEREDTSTART:20120113T193000ZPUTLINEFEEDHEREDTEND:20120113T235900ZPUTLINEFEEDHERELOCATION:HonitonPUTLINEFEEDHERESUMMARY:Scalextric (SuperSport, Nascar)PUTLINEFEEDHEREPRIORITY:3PUTLINEFEEDHEREEND:VEVENT</v>
      </c>
    </row>
    <row r="4" spans="1:7" x14ac:dyDescent="0.2">
      <c r="A4" s="34" t="str">
        <f>IF(LEN(MONTH(Sheet1!A4))&gt;1,MONTH(Sheet1!A4),"0"&amp;MONTH(Sheet1!A4))</f>
        <v>01</v>
      </c>
      <c r="B4" s="34">
        <f>IF(LEN(DAY(Sheet1!A4))&gt;1,DAY(Sheet1!A4),"0"&amp;DAY(Sheet1!A4))</f>
        <v>20</v>
      </c>
      <c r="C4" s="34" t="str">
        <f>IF(LEN(Sheet1!D4)&gt;0,Sheet1!B4&amp;", "&amp;Sheet1!D4,Sheet1!B4)</f>
        <v>Historic Road, Touring</v>
      </c>
      <c r="E4" t="str">
        <f>"BEGIN:VEVENT"&amp;"PUTLINEFEEDHERE"&amp;"DTSTART:"&amp;YEAR(Sheet1!$A4)&amp;$A4&amp;$B4&amp;"T193000Z"&amp;"PUTLINEFEEDHERE"&amp;"DTEND:"&amp;YEAR(Sheet1!$A4)&amp;$A4&amp;$B4&amp;"T235900Z"&amp;"PUTLINEFEEDHERE"&amp;"LOCATION:Honiton"&amp;"PUTLINEFEEDHERE"&amp;"DESCRIPTION:Scalextric ("&amp;$C4&amp;")"&amp;"PUTLINEFEEDHERE"&amp;"PRIORITY:3"&amp;"PUTLINEFEEDHERE"&amp;"END:VEVENT"</f>
        <v>BEGIN:VEVENTPUTLINEFEEDHEREDTSTART:20120120T193000ZPUTLINEFEEDHEREDTEND:20120120T235900ZPUTLINEFEEDHERELOCATION:HonitonPUTLINEFEEDHEREDESCRIPTION:Scalextric (Historic Road, Touring)PUTLINEFEEDHEREPRIORITY:3PUTLINEFEEDHEREEND:VEVENT</v>
      </c>
      <c r="F4" s="5" t="s">
        <v>27</v>
      </c>
      <c r="G4" t="str">
        <f>"BEGIN:VEVENT"&amp;"PUTLINEFEEDHERE"&amp;"DTSTART:"&amp;YEAR(Sheet1!$A4)&amp;$A4&amp;$B4&amp;"T193000Z"&amp;"PUTLINEFEEDHERE"&amp;"DTEND:"&amp;YEAR(Sheet1!$A4)&amp;$A4&amp;$B4&amp;"T235900Z"&amp;"PUTLINEFEEDHERE"&amp;"LOCATION:Honiton"&amp;"PUTLINEFEEDHERE"&amp;"SUMMARY:Scalextric ("&amp;$C4&amp;")"&amp;"PUTLINEFEEDHERE"&amp;"PRIORITY:3"&amp;"PUTLINEFEEDHERE"&amp;"END:VEVENT"</f>
        <v>BEGIN:VEVENTPUTLINEFEEDHEREDTSTART:20120120T193000ZPUTLINEFEEDHEREDTEND:20120120T235900ZPUTLINEFEEDHERELOCATION:HonitonPUTLINEFEEDHERESUMMARY:Scalextric (Historic Road, Touring)PUTLINEFEEDHEREPRIORITY:3PUTLINEFEEDHEREEND:VEVENT</v>
      </c>
    </row>
    <row r="5" spans="1:7" x14ac:dyDescent="0.2">
      <c r="A5" s="34" t="str">
        <f>IF(LEN(MONTH(Sheet1!A5))&gt;1,MONTH(Sheet1!A5),"0"&amp;MONTH(Sheet1!A5))</f>
        <v>01</v>
      </c>
      <c r="B5" s="34">
        <f>IF(LEN(DAY(Sheet1!A5))&gt;1,DAY(Sheet1!A5),"0"&amp;DAY(Sheet1!A5))</f>
        <v>27</v>
      </c>
      <c r="C5" s="34" t="str">
        <f>IF(LEN(Sheet1!D5)&gt;0,Sheet1!B5&amp;", "&amp;Sheet1!D5,Sheet1!B5)</f>
        <v>GT, Rally</v>
      </c>
      <c r="E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DESCRIPTION:Scalextric ("&amp;$C5&amp;")"&amp;"PUTLINEFEEDHERE"&amp;"PRIORITY:3"&amp;"PUTLINEFEEDHERE"&amp;"END:VEVENT"</f>
        <v>BEGIN:VEVENTPUTLINEFEEDHEREDTSTART:20120127T193000ZPUTLINEFEEDHEREDTEND:20120127T235900ZPUTLINEFEEDHERELOCATION:HonitonPUTLINEFEEDHEREDESCRIPTION:Scalextric (GT, Rally)PUTLINEFEEDHEREPRIORITY:3PUTLINEFEEDHEREEND:VEVENT</v>
      </c>
      <c r="F5" s="5" t="s">
        <v>27</v>
      </c>
      <c r="G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SUMMARY:Scalextric ("&amp;$C5&amp;")"&amp;"PUTLINEFEEDHERE"&amp;"PRIORITY:3"&amp;"PUTLINEFEEDHERE"&amp;"END:VEVENT"</f>
        <v>BEGIN:VEVENTPUTLINEFEEDHEREDTSTART:20120127T193000ZPUTLINEFEEDHEREDTEND:20120127T235900ZPUTLINEFEEDHERELOCATION:HonitonPUTLINEFEEDHERESUMMARY:Scalextric (GT, Rally)PUTLINEFEEDHEREPRIORITY:3PUTLINEFEEDHEREEND:VEVENT</v>
      </c>
    </row>
    <row r="6" spans="1:7" x14ac:dyDescent="0.2">
      <c r="A6" s="34" t="str">
        <f>IF(LEN(MONTH(Sheet1!A6))&gt;1,MONTH(Sheet1!A6),"0"&amp;MONTH(Sheet1!A6))</f>
        <v>02</v>
      </c>
      <c r="B6" s="34" t="str">
        <f>IF(LEN(DAY(Sheet1!A6))&gt;1,DAY(Sheet1!A6),"0"&amp;DAY(Sheet1!A6))</f>
        <v>03</v>
      </c>
      <c r="C6" s="34" t="str">
        <f>IF(LEN(Sheet1!D6)&gt;0,Sheet1!B6&amp;", "&amp;Sheet1!D6,Sheet1!B6)</f>
        <v>Megane, SuperSport</v>
      </c>
      <c r="E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DESCRIPTION:Scalextric ("&amp;$C6&amp;")"&amp;"PUTLINEFEEDHERE"&amp;"PRIORITY:3"&amp;"PUTLINEFEEDHERE"&amp;"END:VEVENT"</f>
        <v>BEGIN:VEVENTPUTLINEFEEDHEREDTSTART:20120203T193000ZPUTLINEFEEDHEREDTEND:20120203T235900ZPUTLINEFEEDHERELOCATION:HonitonPUTLINEFEEDHEREDESCRIPTION:Scalextric (Megane, SuperSport)PUTLINEFEEDHEREPRIORITY:3PUTLINEFEEDHEREEND:VEVENT</v>
      </c>
      <c r="F6" s="5" t="s">
        <v>27</v>
      </c>
      <c r="G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SUMMARY:Scalextric ("&amp;$C6&amp;")"&amp;"PUTLINEFEEDHERE"&amp;"PRIORITY:3"&amp;"PUTLINEFEEDHERE"&amp;"END:VEVENT"</f>
        <v>BEGIN:VEVENTPUTLINEFEEDHEREDTSTART:20120203T193000ZPUTLINEFEEDHEREDTEND:20120203T235900ZPUTLINEFEEDHERELOCATION:HonitonPUTLINEFEEDHERESUMMARY:Scalextric (Megane, SuperSport)PUTLINEFEEDHEREPRIORITY:3PUTLINEFEEDHEREEND:VEVENT</v>
      </c>
    </row>
    <row r="7" spans="1:7" x14ac:dyDescent="0.2">
      <c r="A7" s="34" t="str">
        <f>IF(LEN(MONTH(Sheet1!A7))&gt;1,MONTH(Sheet1!A7),"0"&amp;MONTH(Sheet1!A7))</f>
        <v>02</v>
      </c>
      <c r="B7" s="34">
        <f>IF(LEN(DAY(Sheet1!A7))&gt;1,DAY(Sheet1!A7),"0"&amp;DAY(Sheet1!A7))</f>
        <v>10</v>
      </c>
      <c r="C7" s="34" t="str">
        <f>IF(LEN(Sheet1!D7)&gt;0,Sheet1!B7&amp;", "&amp;Sheet1!D7,Sheet1!B7)</f>
        <v>Nascar, WSC</v>
      </c>
      <c r="E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DESCRIPTION:Scalextric ("&amp;$C7&amp;")"&amp;"PUTLINEFEEDHERE"&amp;"PRIORITY:3"&amp;"PUTLINEFEEDHERE"&amp;"END:VEVENT"</f>
        <v>BEGIN:VEVENTPUTLINEFEEDHEREDTSTART:20120210T193000ZPUTLINEFEEDHEREDTEND:20120210T235900ZPUTLINEFEEDHERELOCATION:HonitonPUTLINEFEEDHEREDESCRIPTION:Scalextric (Nascar, WSC)PUTLINEFEEDHEREPRIORITY:3PUTLINEFEEDHEREEND:VEVENT</v>
      </c>
      <c r="F7" s="5" t="s">
        <v>27</v>
      </c>
      <c r="G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SUMMARY:Scalextric ("&amp;$C7&amp;")"&amp;"PUTLINEFEEDHERE"&amp;"PRIORITY:3"&amp;"PUTLINEFEEDHERE"&amp;"END:VEVENT"</f>
        <v>BEGIN:VEVENTPUTLINEFEEDHEREDTSTART:20120210T193000ZPUTLINEFEEDHEREDTEND:20120210T235900ZPUTLINEFEEDHERELOCATION:HonitonPUTLINEFEEDHERESUMMARY:Scalextric (Nascar, WSC)PUTLINEFEEDHEREPRIORITY:3PUTLINEFEEDHEREEND:VEVENT</v>
      </c>
    </row>
    <row r="8" spans="1:7" x14ac:dyDescent="0.2">
      <c r="A8" s="34" t="str">
        <f>IF(LEN(MONTH(Sheet1!A8))&gt;1,MONTH(Sheet1!A8),"0"&amp;MONTH(Sheet1!A8))</f>
        <v>02</v>
      </c>
      <c r="B8" s="34">
        <f>IF(LEN(DAY(Sheet1!A8))&gt;1,DAY(Sheet1!A8),"0"&amp;DAY(Sheet1!A8))</f>
        <v>17</v>
      </c>
      <c r="C8" s="34" t="str">
        <f>IF(LEN(Sheet1!D8)&gt;0,Sheet1!B8&amp;", "&amp;Sheet1!D8,Sheet1!B8)</f>
        <v>Touring, Open Wheel</v>
      </c>
      <c r="E8" t="str">
        <f>"BEGIN:VEVENT"&amp;"PUTLINEFEEDHERE"&amp;"DTSTART:"&amp;YEAR(Sheet1!$A8)&amp;$A8&amp;$B8&amp;"T193000Z"&amp;"PUTLINEFEEDHERE"&amp;"DTEND:"&amp;YEAR(Sheet1!$A8)&amp;$A8&amp;$B8&amp;"T235900Z"&amp;"PUTLINEFEEDHERE"&amp;"LOCATION:Honiton"&amp;"PUTLINEFEEDHERE"&amp;"DESCRIPTION:Scalextric ("&amp;$C8&amp;")"&amp;"PUTLINEFEEDHERE"&amp;"PRIORITY:3"&amp;"PUTLINEFEEDHERE"&amp;"END:VEVENT"</f>
        <v>BEGIN:VEVENTPUTLINEFEEDHEREDTSTART:20120217T193000ZPUTLINEFEEDHEREDTEND:20120217T235900ZPUTLINEFEEDHERELOCATION:HonitonPUTLINEFEEDHEREDESCRIPTION:Scalextric (Touring, Open Wheel)PUTLINEFEEDHEREPRIORITY:3PUTLINEFEEDHEREEND:VEVENT</v>
      </c>
      <c r="F8" s="5" t="s">
        <v>27</v>
      </c>
      <c r="G8" t="str">
        <f>"BEGIN:VEVENT"&amp;"PUTLINEFEEDHERE"&amp;"DTSTART:"&amp;YEAR(Sheet1!$A8)&amp;$A8&amp;$B8&amp;"T193000Z"&amp;"PUTLINEFEEDHERE"&amp;"DTEND:"&amp;YEAR(Sheet1!$A8)&amp;$A8&amp;$B8&amp;"T235900Z"&amp;"PUTLINEFEEDHERE"&amp;"LOCATION:Honiton"&amp;"PUTLINEFEEDHERE"&amp;"SUMMARY:Scalextric ("&amp;$C8&amp;")"&amp;"PUTLINEFEEDHERE"&amp;"PRIORITY:3"&amp;"PUTLINEFEEDHERE"&amp;"END:VEVENT"</f>
        <v>BEGIN:VEVENTPUTLINEFEEDHEREDTSTART:20120217T193000ZPUTLINEFEEDHEREDTEND:20120217T235900ZPUTLINEFEEDHERELOCATION:HonitonPUTLINEFEEDHERESUMMARY:Scalextric (Touring, Open Wheel)PUTLINEFEEDHEREPRIORITY:3PUTLINEFEEDHEREEND:VEVENT</v>
      </c>
    </row>
    <row r="9" spans="1:7" x14ac:dyDescent="0.2">
      <c r="A9" s="34" t="str">
        <f>IF(LEN(MONTH(Sheet1!A9))&gt;1,MONTH(Sheet1!A9),"0"&amp;MONTH(Sheet1!A9))</f>
        <v>02</v>
      </c>
      <c r="B9" s="34">
        <f>IF(LEN(DAY(Sheet1!A9))&gt;1,DAY(Sheet1!A9),"0"&amp;DAY(Sheet1!A9))</f>
        <v>24</v>
      </c>
      <c r="C9" s="34" t="str">
        <f>IF(LEN(Sheet1!D9)&gt;0,Sheet1!B9&amp;", "&amp;Sheet1!D9,Sheet1!B9)</f>
        <v>Rally, GT</v>
      </c>
      <c r="E9" t="str">
        <f>"BEGIN:VEVENT"&amp;"PUTLINEFEEDHERE"&amp;"DTSTART:"&amp;YEAR(Sheet1!$A9)&amp;$A9&amp;$B9&amp;"T193000Z"&amp;"PUTLINEFEEDHERE"&amp;"DTEND:"&amp;YEAR(Sheet1!$A9)&amp;$A9&amp;$B9&amp;"T235900Z"&amp;"PUTLINEFEEDHERE"&amp;"LOCATION:Honiton"&amp;"PUTLINEFEEDHERE"&amp;"DESCRIPTION:Scalextric ("&amp;$C9&amp;")"&amp;"PUTLINEFEEDHERE"&amp;"PRIORITY:3"&amp;"PUTLINEFEEDHERE"&amp;"END:VEVENT"</f>
        <v>BEGIN:VEVENTPUTLINEFEEDHEREDTSTART:20120224T193000ZPUTLINEFEEDHEREDTEND:20120224T235900ZPUTLINEFEEDHERELOCATION:HonitonPUTLINEFEEDHEREDESCRIPTION:Scalextric (Rally, GT)PUTLINEFEEDHEREPRIORITY:3PUTLINEFEEDHEREEND:VEVENT</v>
      </c>
      <c r="F9" s="5" t="s">
        <v>27</v>
      </c>
      <c r="G9" t="str">
        <f>"BEGIN:VEVENT"&amp;"PUTLINEFEEDHERE"&amp;"DTSTART:"&amp;YEAR(Sheet1!$A9)&amp;$A9&amp;$B9&amp;"T193000Z"&amp;"PUTLINEFEEDHERE"&amp;"DTEND:"&amp;YEAR(Sheet1!$A9)&amp;$A9&amp;$B9&amp;"T235900Z"&amp;"PUTLINEFEEDHERE"&amp;"LOCATION:Honiton"&amp;"PUTLINEFEEDHERE"&amp;"SUMMARY:Scalextric ("&amp;$C9&amp;")"&amp;"PUTLINEFEEDHERE"&amp;"PRIORITY:3"&amp;"PUTLINEFEEDHERE"&amp;"END:VEVENT"</f>
        <v>BEGIN:VEVENTPUTLINEFEEDHEREDTSTART:20120224T193000ZPUTLINEFEEDHEREDTEND:20120224T235900ZPUTLINEFEEDHERELOCATION:HonitonPUTLINEFEEDHERESUMMARY:Scalextric (Rally, GT)PUTLINEFEEDHEREPRIORITY:3PUTLINEFEEDHEREEND:VEVENT</v>
      </c>
    </row>
    <row r="10" spans="1:7" x14ac:dyDescent="0.2">
      <c r="A10" s="34" t="str">
        <f>IF(LEN(MONTH(Sheet1!A10))&gt;1,MONTH(Sheet1!A10),"0"&amp;MONTH(Sheet1!A10))</f>
        <v>03</v>
      </c>
      <c r="B10" s="34" t="str">
        <f>IF(LEN(DAY(Sheet1!A10))&gt;1,DAY(Sheet1!A10),"0"&amp;DAY(Sheet1!A10))</f>
        <v>02</v>
      </c>
      <c r="C10" s="34" t="str">
        <f>IF(LEN(Sheet1!D10)&gt;0,Sheet1!B10&amp;", "&amp;Sheet1!D10,Sheet1!B10)</f>
        <v>Touring, Historic Road</v>
      </c>
      <c r="E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DESCRIPTION:Scalextric ("&amp;$C10&amp;")"&amp;"PUTLINEFEEDHERE"&amp;"PRIORITY:3"&amp;"PUTLINEFEEDHERE"&amp;"END:VEVENT"</f>
        <v>BEGIN:VEVENTPUTLINEFEEDHEREDTSTART:20120302T193000ZPUTLINEFEEDHEREDTEND:20120302T235900ZPUTLINEFEEDHERELOCATION:HonitonPUTLINEFEEDHEREDESCRIPTION:Scalextric (Touring, Historic Road)PUTLINEFEEDHEREPRIORITY:3PUTLINEFEEDHEREEND:VEVENT</v>
      </c>
      <c r="F10" s="5" t="s">
        <v>27</v>
      </c>
      <c r="G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SUMMARY:Scalextric ("&amp;$C10&amp;")"&amp;"PUTLINEFEEDHERE"&amp;"PRIORITY:3"&amp;"PUTLINEFEEDHERE"&amp;"END:VEVENT"</f>
        <v>BEGIN:VEVENTPUTLINEFEEDHEREDTSTART:20120302T193000ZPUTLINEFEEDHEREDTEND:20120302T235900ZPUTLINEFEEDHERELOCATION:HonitonPUTLINEFEEDHERESUMMARY:Scalextric (Touring, Historic Road)PUTLINEFEEDHEREPRIORITY:3PUTLINEFEEDHEREEND:VEVENT</v>
      </c>
    </row>
    <row r="11" spans="1:7" x14ac:dyDescent="0.2">
      <c r="A11" s="34" t="str">
        <f>IF(LEN(MONTH(Sheet1!A11))&gt;1,MONTH(Sheet1!A11),"0"&amp;MONTH(Sheet1!A11))</f>
        <v>03</v>
      </c>
      <c r="B11" s="34" t="str">
        <f>IF(LEN(DAY(Sheet1!A11))&gt;1,DAY(Sheet1!A11),"0"&amp;DAY(Sheet1!A11))</f>
        <v>09</v>
      </c>
      <c r="C11" s="34" t="str">
        <f>IF(LEN(Sheet1!D11)&gt;0,Sheet1!B11&amp;", "&amp;Sheet1!D11,Sheet1!B11)</f>
        <v>Megane, Nascar</v>
      </c>
      <c r="E11" t="str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DESCRIPTION:Scalextric ("&amp;$C11&amp;")"&amp;"PUTLINEFEEDHERE"&amp;"PRIORITY:3"&amp;"PUTLINEFEEDHERE"&amp;"END:VEVENT"</f>
        <v>BEGIN:VEVENTPUTLINEFEEDHEREDTSTART:20120309T193000ZPUTLINEFEEDHEREDTEND:20120309T235900ZPUTLINEFEEDHERELOCATION:HonitonPUTLINEFEEDHEREDESCRIPTION:Scalextric (Megane, Nascar)PUTLINEFEEDHEREPRIORITY:3PUTLINEFEEDHEREEND:VEVENT</v>
      </c>
      <c r="F11" s="5" t="s">
        <v>27</v>
      </c>
      <c r="G11" t="str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SUMMARY:Scalextric ("&amp;$C11&amp;")"&amp;"PUTLINEFEEDHERE"&amp;"PRIORITY:3"&amp;"PUTLINEFEEDHERE"&amp;"END:VEVENT"</f>
        <v>BEGIN:VEVENTPUTLINEFEEDHEREDTSTART:20120309T193000ZPUTLINEFEEDHEREDTEND:20120309T235900ZPUTLINEFEEDHERELOCATION:HonitonPUTLINEFEEDHERESUMMARY:Scalextric (Megane, Nascar)PUTLINEFEEDHEREPRIORITY:3PUTLINEFEEDHEREEND:VEVENT</v>
      </c>
    </row>
    <row r="12" spans="1:7" x14ac:dyDescent="0.2">
      <c r="A12" s="34" t="str">
        <f>IF(LEN(MONTH(Sheet1!A12))&gt;1,MONTH(Sheet1!A12),"0"&amp;MONTH(Sheet1!A12))</f>
        <v>03</v>
      </c>
      <c r="B12" s="34">
        <f>IF(LEN(DAY(Sheet1!A12))&gt;1,DAY(Sheet1!A12),"0"&amp;DAY(Sheet1!A12))</f>
        <v>16</v>
      </c>
      <c r="C12" s="34" t="str">
        <f>IF(LEN(Sheet1!D12)&gt;0,Sheet1!B12&amp;", "&amp;Sheet1!D12,Sheet1!B12)</f>
        <v>Rally, WSC</v>
      </c>
      <c r="E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DESCRIPTION:Scalextric ("&amp;$C12&amp;")"&amp;"PUTLINEFEEDHERE"&amp;"PRIORITY:3"&amp;"PUTLINEFEEDHERE"&amp;"END:VEVENT"</f>
        <v>BEGIN:VEVENTPUTLINEFEEDHEREDTSTART:20120316T193000ZPUTLINEFEEDHEREDTEND:20120316T235900ZPUTLINEFEEDHERELOCATION:HonitonPUTLINEFEEDHEREDESCRIPTION:Scalextric (Rally, WSC)PUTLINEFEEDHEREPRIORITY:3PUTLINEFEEDHEREEND:VEVENT</v>
      </c>
      <c r="F12" s="5" t="s">
        <v>27</v>
      </c>
      <c r="G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SUMMARY:Scalextric ("&amp;$C12&amp;")"&amp;"PUTLINEFEEDHERE"&amp;"PRIORITY:3"&amp;"PUTLINEFEEDHERE"&amp;"END:VEVENT"</f>
        <v>BEGIN:VEVENTPUTLINEFEEDHEREDTSTART:20120316T193000ZPUTLINEFEEDHEREDTEND:20120316T235900ZPUTLINEFEEDHERELOCATION:HonitonPUTLINEFEEDHERESUMMARY:Scalextric (Rally, WSC)PUTLINEFEEDHEREPRIORITY:3PUTLINEFEEDHEREEND:VEVENT</v>
      </c>
    </row>
    <row r="13" spans="1:7" x14ac:dyDescent="0.2">
      <c r="A13" s="34" t="str">
        <f>IF(LEN(MONTH(Sheet1!A13))&gt;1,MONTH(Sheet1!A13),"0"&amp;MONTH(Sheet1!A13))</f>
        <v>03</v>
      </c>
      <c r="B13" s="34">
        <f>IF(LEN(DAY(Sheet1!A13))&gt;1,DAY(Sheet1!A13),"0"&amp;DAY(Sheet1!A13))</f>
        <v>23</v>
      </c>
      <c r="C13" s="34" t="str">
        <f>IF(LEN(Sheet1!D13)&gt;0,Sheet1!B13&amp;", "&amp;Sheet1!D13,Sheet1!B13)</f>
        <v>Open Wheel, Touring</v>
      </c>
      <c r="E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DESCRIPTION:Scalextric ("&amp;$C13&amp;")"&amp;"PUTLINEFEEDHERE"&amp;"PRIORITY:3"&amp;"PUTLINEFEEDHERE"&amp;"END:VEVENT"</f>
        <v>BEGIN:VEVENTPUTLINEFEEDHEREDTSTART:20120323T193000ZPUTLINEFEEDHEREDTEND:20120323T235900ZPUTLINEFEEDHERELOCATION:HonitonPUTLINEFEEDHEREDESCRIPTION:Scalextric (Open Wheel, Touring)PUTLINEFEEDHEREPRIORITY:3PUTLINEFEEDHEREEND:VEVENT</v>
      </c>
      <c r="F13" s="5" t="s">
        <v>27</v>
      </c>
      <c r="G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SUMMARY:Scalextric ("&amp;$C13&amp;")"&amp;"PUTLINEFEEDHERE"&amp;"PRIORITY:3"&amp;"PUTLINEFEEDHERE"&amp;"END:VEVENT"</f>
        <v>BEGIN:VEVENTPUTLINEFEEDHEREDTSTART:20120323T193000ZPUTLINEFEEDHEREDTEND:20120323T235900ZPUTLINEFEEDHERELOCATION:HonitonPUTLINEFEEDHERESUMMARY:Scalextric (Open Wheel, Touring)PUTLINEFEEDHEREPRIORITY:3PUTLINEFEEDHEREEND:VEVENT</v>
      </c>
    </row>
    <row r="14" spans="1:7" x14ac:dyDescent="0.2">
      <c r="A14" s="34" t="str">
        <f>IF(LEN(MONTH(Sheet1!A14))&gt;1,MONTH(Sheet1!A14),"0"&amp;MONTH(Sheet1!A14))</f>
        <v>03</v>
      </c>
      <c r="B14" s="34">
        <f>IF(LEN(DAY(Sheet1!A14))&gt;1,DAY(Sheet1!A14),"0"&amp;DAY(Sheet1!A14))</f>
        <v>30</v>
      </c>
      <c r="C14" s="34" t="str">
        <f>IF(LEN(Sheet1!D14)&gt;0,Sheet1!B14&amp;", "&amp;Sheet1!D14,Sheet1!B14)</f>
        <v>WSC, Rally</v>
      </c>
      <c r="E14" t="str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DESCRIPTION:Scalextric ("&amp;$C14&amp;")"&amp;"PUTLINEFEEDHERE"&amp;"PRIORITY:3"&amp;"PUTLINEFEEDHERE"&amp;"END:VEVENT"</f>
        <v>BEGIN:VEVENTPUTLINEFEEDHEREDTSTART:20120330T193000ZPUTLINEFEEDHEREDTEND:20120330T235900ZPUTLINEFEEDHERELOCATION:HonitonPUTLINEFEEDHEREDESCRIPTION:Scalextric (WSC, Rally)PUTLINEFEEDHEREPRIORITY:3PUTLINEFEEDHEREEND:VEVENT</v>
      </c>
      <c r="F14" s="5" t="s">
        <v>27</v>
      </c>
      <c r="G14" t="str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SUMMARY:Scalextric ("&amp;$C14&amp;")"&amp;"PUTLINEFEEDHERE"&amp;"PRIORITY:3"&amp;"PUTLINEFEEDHERE"&amp;"END:VEVENT"</f>
        <v>BEGIN:VEVENTPUTLINEFEEDHEREDTSTART:20120330T193000ZPUTLINEFEEDHEREDTEND:20120330T235900ZPUTLINEFEEDHERELOCATION:HonitonPUTLINEFEEDHERESUMMARY:Scalextric (WSC, Rally)PUTLINEFEEDHEREPRIORITY:3PUTLINEFEEDHEREEND:VEVENT</v>
      </c>
    </row>
    <row r="15" spans="1:7" x14ac:dyDescent="0.2">
      <c r="A15" s="34" t="str">
        <f>IF(LEN(MONTH(Sheet1!A15))&gt;1,MONTH(Sheet1!A15),"0"&amp;MONTH(Sheet1!A15))</f>
        <v>04</v>
      </c>
      <c r="B15" s="34" t="str">
        <f>IF(LEN(DAY(Sheet1!A15))&gt;1,DAY(Sheet1!A15),"0"&amp;DAY(Sheet1!A15))</f>
        <v>06</v>
      </c>
      <c r="C15" s="34" t="str">
        <f>IF(LEN(Sheet1!D15)&gt;0,Sheet1!B15&amp;", "&amp;Sheet1!D15,Sheet1!B15)</f>
        <v>SuperSport, GT</v>
      </c>
      <c r="E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DESCRIPTION:Scalextric ("&amp;$C15&amp;")"&amp;"PUTLINEFEEDHERE"&amp;"PRIORITY:3"&amp;"PUTLINEFEEDHERE"&amp;"END:VEVENT"</f>
        <v>BEGIN:VEVENTPUTLINEFEEDHEREDTSTART:20120406T193000ZPUTLINEFEEDHEREDTEND:20120406T235900ZPUTLINEFEEDHERELOCATION:HonitonPUTLINEFEEDHEREDESCRIPTION:Scalextric (SuperSport, GT)PUTLINEFEEDHEREPRIORITY:3PUTLINEFEEDHEREEND:VEVENT</v>
      </c>
      <c r="F15" s="5" t="s">
        <v>27</v>
      </c>
      <c r="G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SUMMARY:Scalextric ("&amp;$C15&amp;")"&amp;"PUTLINEFEEDHERE"&amp;"PRIORITY:3"&amp;"PUTLINEFEEDHERE"&amp;"END:VEVENT"</f>
        <v>BEGIN:VEVENTPUTLINEFEEDHEREDTSTART:20120406T193000ZPUTLINEFEEDHEREDTEND:20120406T235900ZPUTLINEFEEDHERELOCATION:HonitonPUTLINEFEEDHERESUMMARY:Scalextric (SuperSport, GT)PUTLINEFEEDHEREPRIORITY:3PUTLINEFEEDHEREEND:VEVENT</v>
      </c>
    </row>
    <row r="16" spans="1:7" x14ac:dyDescent="0.2">
      <c r="A16" s="34" t="str">
        <f>IF(LEN(MONTH(Sheet1!A16))&gt;1,MONTH(Sheet1!A16),"0"&amp;MONTH(Sheet1!A16))</f>
        <v>04</v>
      </c>
      <c r="B16" s="34">
        <f>IF(LEN(DAY(Sheet1!A16))&gt;1,DAY(Sheet1!A16),"0"&amp;DAY(Sheet1!A16))</f>
        <v>13</v>
      </c>
      <c r="C16" s="34" t="str">
        <f>IF(LEN(Sheet1!D16)&gt;0,Sheet1!B16&amp;", "&amp;Sheet1!D16,Sheet1!B16)</f>
        <v>Historic Road, Touring</v>
      </c>
      <c r="E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DESCRIPTION:Scalextric ("&amp;$C16&amp;")"&amp;"PUTLINEFEEDHERE"&amp;"PRIORITY:3"&amp;"PUTLINEFEEDHERE"&amp;"END:VEVENT"</f>
        <v>BEGIN:VEVENTPUTLINEFEEDHEREDTSTART:20120413T193000ZPUTLINEFEEDHEREDTEND:20120413T235900ZPUTLINEFEEDHERELOCATION:HonitonPUTLINEFEEDHEREDESCRIPTION:Scalextric (Historic Road, Touring)PUTLINEFEEDHEREPRIORITY:3PUTLINEFEEDHEREEND:VEVENT</v>
      </c>
      <c r="F16" s="5" t="s">
        <v>27</v>
      </c>
      <c r="G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SUMMARY:Scalextric ("&amp;$C16&amp;")"&amp;"PUTLINEFEEDHERE"&amp;"PRIORITY:3"&amp;"PUTLINEFEEDHERE"&amp;"END:VEVENT"</f>
        <v>BEGIN:VEVENTPUTLINEFEEDHEREDTSTART:20120413T193000ZPUTLINEFEEDHEREDTEND:20120413T235900ZPUTLINEFEEDHERELOCATION:HonitonPUTLINEFEEDHERESUMMARY:Scalextric (Historic Road, Touring)PUTLINEFEEDHEREPRIORITY:3PUTLINEFEEDHEREEND:VEVENT</v>
      </c>
    </row>
    <row r="17" spans="1:7" x14ac:dyDescent="0.2">
      <c r="A17" s="34" t="str">
        <f>IF(LEN(MONTH(Sheet1!A17))&gt;1,MONTH(Sheet1!A17),"0"&amp;MONTH(Sheet1!A17))</f>
        <v>04</v>
      </c>
      <c r="B17" s="34">
        <f>IF(LEN(DAY(Sheet1!A17))&gt;1,DAY(Sheet1!A17),"0"&amp;DAY(Sheet1!A17))</f>
        <v>20</v>
      </c>
      <c r="C17" s="34" t="str">
        <f>IF(LEN(Sheet1!D17)&gt;0,Sheet1!B17&amp;", "&amp;Sheet1!D17,Sheet1!B17)</f>
        <v>GT, Rally</v>
      </c>
      <c r="E17" t="str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DESCRIPTION:Scalextric ("&amp;$C17&amp;")"&amp;"PUTLINEFEEDHERE"&amp;"PRIORITY:3"&amp;"PUTLINEFEEDHERE"&amp;"END:VEVENT"</f>
        <v>BEGIN:VEVENTPUTLINEFEEDHEREDTSTART:20120420T193000ZPUTLINEFEEDHEREDTEND:20120420T235900ZPUTLINEFEEDHERELOCATION:HonitonPUTLINEFEEDHEREDESCRIPTION:Scalextric (GT, Rally)PUTLINEFEEDHEREPRIORITY:3PUTLINEFEEDHEREEND:VEVENT</v>
      </c>
      <c r="F17" s="5" t="s">
        <v>27</v>
      </c>
      <c r="G17" t="str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SUMMARY:Scalextric ("&amp;$C17&amp;")"&amp;"PUTLINEFEEDHERE"&amp;"PRIORITY:3"&amp;"PUTLINEFEEDHERE"&amp;"END:VEVENT"</f>
        <v>BEGIN:VEVENTPUTLINEFEEDHEREDTSTART:20120420T193000ZPUTLINEFEEDHEREDTEND:20120420T235900ZPUTLINEFEEDHERELOCATION:HonitonPUTLINEFEEDHERESUMMARY:Scalextric (GT, Rally)PUTLINEFEEDHEREPRIORITY:3PUTLINEFEEDHEREEND:VEVENT</v>
      </c>
    </row>
    <row r="18" spans="1:7" x14ac:dyDescent="0.2">
      <c r="A18" s="34" t="str">
        <f>IF(LEN(MONTH(Sheet1!A18))&gt;1,MONTH(Sheet1!A18),"0"&amp;MONTH(Sheet1!A18))</f>
        <v>04</v>
      </c>
      <c r="B18" s="34">
        <f>IF(LEN(DAY(Sheet1!A18))&gt;1,DAY(Sheet1!A18),"0"&amp;DAY(Sheet1!A18))</f>
        <v>27</v>
      </c>
      <c r="C18" s="34" t="str">
        <f>IF(LEN(Sheet1!D18)&gt;0,Sheet1!B18&amp;", "&amp;Sheet1!D18,Sheet1!B18)</f>
        <v>Open, Open</v>
      </c>
      <c r="E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DESCRIPTION:Scalextric ("&amp;$C18&amp;")"&amp;"PUTLINEFEEDHERE"&amp;"PRIORITY:3"&amp;"PUTLINEFEEDHERE"&amp;"END:VEVENT"</f>
        <v>BEGIN:VEVENTPUTLINEFEEDHEREDTSTART:20120427T193000ZPUTLINEFEEDHEREDTEND:20120427T235900ZPUTLINEFEEDHERELOCATION:HonitonPUTLINEFEEDHEREDESCRIPTION:Scalextric (Open, Open)PUTLINEFEEDHEREPRIORITY:3PUTLINEFEEDHEREEND:VEVENT</v>
      </c>
      <c r="F18" s="5" t="s">
        <v>27</v>
      </c>
      <c r="G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SUMMARY:Scalextric ("&amp;$C18&amp;")"&amp;"PUTLINEFEEDHERE"&amp;"PRIORITY:3"&amp;"PUTLINEFEEDHERE"&amp;"END:VEVENT"</f>
        <v>BEGIN:VEVENTPUTLINEFEEDHEREDTSTART:20120427T193000ZPUTLINEFEEDHEREDTEND:20120427T235900ZPUTLINEFEEDHERELOCATION:HonitonPUTLINEFEEDHERESUMMARY:Scalextric (Open, Open)PUTLINEFEEDHEREPRIORITY:3PUTLINEFEEDHEREEND:VEVENT</v>
      </c>
    </row>
    <row r="19" spans="1:7" x14ac:dyDescent="0.2">
      <c r="A19" s="34" t="str">
        <f>IF(LEN(MONTH(Sheet1!A19))&gt;1,MONTH(Sheet1!A19),"0"&amp;MONTH(Sheet1!A19))</f>
        <v>05</v>
      </c>
      <c r="B19" s="34" t="str">
        <f>IF(LEN(DAY(Sheet1!A19))&gt;1,DAY(Sheet1!A19),"0"&amp;DAY(Sheet1!A19))</f>
        <v>04</v>
      </c>
      <c r="C19" s="34" t="str">
        <f>IF(LEN(Sheet1!D19)&gt;0,Sheet1!B19&amp;", "&amp;Sheet1!D19,Sheet1!B19)</f>
        <v>Nascar, SuperSport</v>
      </c>
      <c r="E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DESCRIPTION:Scalextric ("&amp;$C19&amp;")"&amp;"PUTLINEFEEDHERE"&amp;"PRIORITY:3"&amp;"PUTLINEFEEDHERE"&amp;"END:VEVENT"</f>
        <v>BEGIN:VEVENTPUTLINEFEEDHEREDTSTART:20120504T193000ZPUTLINEFEEDHEREDTEND:20120504T235900ZPUTLINEFEEDHERELOCATION:HonitonPUTLINEFEEDHEREDESCRIPTION:Scalextric (Nascar, SuperSport)PUTLINEFEEDHEREPRIORITY:3PUTLINEFEEDHEREEND:VEVENT</v>
      </c>
      <c r="F19" s="5" t="s">
        <v>27</v>
      </c>
      <c r="G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SUMMARY:Scalextric ("&amp;$C19&amp;")"&amp;"PUTLINEFEEDHERE"&amp;"PRIORITY:3"&amp;"PUTLINEFEEDHERE"&amp;"END:VEVENT"</f>
        <v>BEGIN:VEVENTPUTLINEFEEDHEREDTSTART:20120504T193000ZPUTLINEFEEDHEREDTEND:20120504T235900ZPUTLINEFEEDHERELOCATION:HonitonPUTLINEFEEDHERESUMMARY:Scalextric (Nascar, SuperSport)PUTLINEFEEDHEREPRIORITY:3PUTLINEFEEDHEREEND:VEVENT</v>
      </c>
    </row>
    <row r="20" spans="1:7" x14ac:dyDescent="0.2">
      <c r="A20" s="34" t="str">
        <f>IF(LEN(MONTH(Sheet1!A20))&gt;1,MONTH(Sheet1!A20),"0"&amp;MONTH(Sheet1!A20))</f>
        <v>05</v>
      </c>
      <c r="B20" s="34">
        <f>IF(LEN(DAY(Sheet1!A20))&gt;1,DAY(Sheet1!A20),"0"&amp;DAY(Sheet1!A20))</f>
        <v>11</v>
      </c>
      <c r="C20" s="34" t="str">
        <f>IF(LEN(Sheet1!D20)&gt;0,Sheet1!B20&amp;", "&amp;Sheet1!D20,Sheet1!B20)</f>
        <v>Touring, WSC</v>
      </c>
      <c r="E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DESCRIPTION:Scalextric ("&amp;$C20&amp;")"&amp;"PUTLINEFEEDHERE"&amp;"PRIORITY:3"&amp;"PUTLINEFEEDHERE"&amp;"END:VEVENT"</f>
        <v>BEGIN:VEVENTPUTLINEFEEDHEREDTSTART:20120511T193000ZPUTLINEFEEDHEREDTEND:20120511T235900ZPUTLINEFEEDHERELOCATION:HonitonPUTLINEFEEDHEREDESCRIPTION:Scalextric (Touring, WSC)PUTLINEFEEDHEREPRIORITY:3PUTLINEFEEDHEREEND:VEVENT</v>
      </c>
      <c r="F20" s="5" t="s">
        <v>27</v>
      </c>
      <c r="G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SUMMARY:Scalextric ("&amp;$C20&amp;")"&amp;"PUTLINEFEEDHERE"&amp;"PRIORITY:3"&amp;"PUTLINEFEEDHERE"&amp;"END:VEVENT"</f>
        <v>BEGIN:VEVENTPUTLINEFEEDHEREDTSTART:20120511T193000ZPUTLINEFEEDHEREDTEND:20120511T235900ZPUTLINEFEEDHERELOCATION:HonitonPUTLINEFEEDHERESUMMARY:Scalextric (Touring, WSC)PUTLINEFEEDHEREPRIORITY:3PUTLINEFEEDHEREEND:VEVENT</v>
      </c>
    </row>
    <row r="21" spans="1:7" x14ac:dyDescent="0.2">
      <c r="A21" s="34" t="str">
        <f>IF(LEN(MONTH(Sheet1!A21))&gt;1,MONTH(Sheet1!A21),"0"&amp;MONTH(Sheet1!A21))</f>
        <v>05</v>
      </c>
      <c r="B21" s="34">
        <f>IF(LEN(DAY(Sheet1!A21))&gt;1,DAY(Sheet1!A21),"0"&amp;DAY(Sheet1!A21))</f>
        <v>18</v>
      </c>
      <c r="C21" s="34" t="str">
        <f>IF(LEN(Sheet1!D21)&gt;0,Sheet1!B21&amp;", "&amp;Sheet1!D21,Sheet1!B21)</f>
        <v>Rally, GT</v>
      </c>
      <c r="E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DESCRIPTION:Scalextric ("&amp;$C21&amp;")"&amp;"PUTLINEFEEDHERE"&amp;"PRIORITY:3"&amp;"PUTLINEFEEDHERE"&amp;"END:VEVENT"</f>
        <v>BEGIN:VEVENTPUTLINEFEEDHEREDTSTART:20120518T193000ZPUTLINEFEEDHEREDTEND:20120518T235900ZPUTLINEFEEDHERELOCATION:HonitonPUTLINEFEEDHEREDESCRIPTION:Scalextric (Rally, GT)PUTLINEFEEDHEREPRIORITY:3PUTLINEFEEDHEREEND:VEVENT</v>
      </c>
      <c r="F21" s="5" t="s">
        <v>27</v>
      </c>
      <c r="G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SUMMARY:Scalextric ("&amp;$C21&amp;")"&amp;"PUTLINEFEEDHERE"&amp;"PRIORITY:3"&amp;"PUTLINEFEEDHERE"&amp;"END:VEVENT"</f>
        <v>BEGIN:VEVENTPUTLINEFEEDHEREDTSTART:20120518T193000ZPUTLINEFEEDHEREDTEND:20120518T235900ZPUTLINEFEEDHERELOCATION:HonitonPUTLINEFEEDHERESUMMARY:Scalextric (Rally, GT)PUTLINEFEEDHEREPRIORITY:3PUTLINEFEEDHEREEND:VEVENT</v>
      </c>
    </row>
    <row r="22" spans="1:7" x14ac:dyDescent="0.2">
      <c r="A22" s="34" t="str">
        <f>IF(LEN(MONTH(Sheet1!A22))&gt;1,MONTH(Sheet1!A22),"0"&amp;MONTH(Sheet1!A22))</f>
        <v>05</v>
      </c>
      <c r="B22" s="34">
        <f>IF(LEN(DAY(Sheet1!A22))&gt;1,DAY(Sheet1!A22),"0"&amp;DAY(Sheet1!A22))</f>
        <v>25</v>
      </c>
      <c r="C22" s="34" t="str">
        <f>IF(LEN(Sheet1!D22)&gt;0,Sheet1!B22&amp;", "&amp;Sheet1!D22,Sheet1!B22)</f>
        <v>SuperSport, Open Wheel</v>
      </c>
      <c r="E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DESCRIPTION:Scalextric ("&amp;$C22&amp;")"&amp;"PUTLINEFEEDHERE"&amp;"PRIORITY:3"&amp;"PUTLINEFEEDHERE"&amp;"END:VEVENT"</f>
        <v>BEGIN:VEVENTPUTLINEFEEDHEREDTSTART:20120525T193000ZPUTLINEFEEDHEREDTEND:20120525T235900ZPUTLINEFEEDHERELOCATION:HonitonPUTLINEFEEDHEREDESCRIPTION:Scalextric (SuperSport, Open Wheel)PUTLINEFEEDHEREPRIORITY:3PUTLINEFEEDHEREEND:VEVENT</v>
      </c>
      <c r="F22" s="5" t="s">
        <v>27</v>
      </c>
      <c r="G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SUMMARY:Scalextric ("&amp;$C22&amp;")"&amp;"PUTLINEFEEDHERE"&amp;"PRIORITY:3"&amp;"PUTLINEFEEDHERE"&amp;"END:VEVENT"</f>
        <v>BEGIN:VEVENTPUTLINEFEEDHEREDTSTART:20120525T193000ZPUTLINEFEEDHEREDTEND:20120525T235900ZPUTLINEFEEDHERELOCATION:HonitonPUTLINEFEEDHERESUMMARY:Scalextric (SuperSport, Open Wheel)PUTLINEFEEDHEREPRIORITY:3PUTLINEFEEDHEREEND:VEVENT</v>
      </c>
    </row>
    <row r="23" spans="1:7" x14ac:dyDescent="0.2">
      <c r="A23" s="34" t="str">
        <f>IF(LEN(MONTH(Sheet1!A23))&gt;1,MONTH(Sheet1!A23),"0"&amp;MONTH(Sheet1!A23))</f>
        <v>06</v>
      </c>
      <c r="B23" s="34" t="str">
        <f>IF(LEN(DAY(Sheet1!A23))&gt;1,DAY(Sheet1!A23),"0"&amp;DAY(Sheet1!A23))</f>
        <v>01</v>
      </c>
      <c r="C23" s="34" t="str">
        <f>IF(LEN(Sheet1!D23)&gt;0,Sheet1!B23&amp;", "&amp;Sheet1!D23,Sheet1!B23)</f>
        <v>Megane, Touring</v>
      </c>
      <c r="E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DESCRIPTION:Scalextric ("&amp;$C23&amp;")"&amp;"PUTLINEFEEDHERE"&amp;"PRIORITY:3"&amp;"PUTLINEFEEDHERE"&amp;"END:VEVENT"</f>
        <v>BEGIN:VEVENTPUTLINEFEEDHEREDTSTART:20120601T193000ZPUTLINEFEEDHEREDTEND:20120601T235900ZPUTLINEFEEDHERELOCATION:HonitonPUTLINEFEEDHEREDESCRIPTION:Scalextric (Megane, Touring)PUTLINEFEEDHEREPRIORITY:3PUTLINEFEEDHEREEND:VEVENT</v>
      </c>
      <c r="F23" s="5" t="s">
        <v>27</v>
      </c>
      <c r="G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SUMMARY:Scalextric ("&amp;$C23&amp;")"&amp;"PUTLINEFEEDHERE"&amp;"PRIORITY:3"&amp;"PUTLINEFEEDHERE"&amp;"END:VEVENT"</f>
        <v>BEGIN:VEVENTPUTLINEFEEDHEREDTSTART:20120601T193000ZPUTLINEFEEDHEREDTEND:20120601T235900ZPUTLINEFEEDHERELOCATION:HonitonPUTLINEFEEDHERESUMMARY:Scalextric (Megane, Touring)PUTLINEFEEDHEREPRIORITY:3PUTLINEFEEDHEREEND:VEVENT</v>
      </c>
    </row>
    <row r="24" spans="1:7" x14ac:dyDescent="0.2">
      <c r="A24" s="34" t="str">
        <f>IF(LEN(MONTH(Sheet1!A24))&gt;1,MONTH(Sheet1!A24),"0"&amp;MONTH(Sheet1!A24))</f>
        <v>06</v>
      </c>
      <c r="B24" s="34" t="str">
        <f>IF(LEN(DAY(Sheet1!A24))&gt;1,DAY(Sheet1!A24),"0"&amp;DAY(Sheet1!A24))</f>
        <v>08</v>
      </c>
      <c r="C24" s="34" t="str">
        <f>IF(LEN(Sheet1!D24)&gt;0,Sheet1!B24&amp;", "&amp;Sheet1!D24,Sheet1!B24)</f>
        <v>GT, Rally</v>
      </c>
      <c r="E24" t="str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DESCRIPTION:Scalextric ("&amp;$C24&amp;")"&amp;"PUTLINEFEEDHERE"&amp;"PRIORITY:3"&amp;"PUTLINEFEEDHERE"&amp;"END:VEVENT"</f>
        <v>BEGIN:VEVENTPUTLINEFEEDHEREDTSTART:20120608T193000ZPUTLINEFEEDHEREDTEND:20120608T235900ZPUTLINEFEEDHERELOCATION:HonitonPUTLINEFEEDHEREDESCRIPTION:Scalextric (GT, Rally)PUTLINEFEEDHEREPRIORITY:3PUTLINEFEEDHEREEND:VEVENT</v>
      </c>
      <c r="F24" s="5" t="s">
        <v>27</v>
      </c>
      <c r="G24" t="str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SUMMARY:Scalextric ("&amp;$C24&amp;")"&amp;"PUTLINEFEEDHERE"&amp;"PRIORITY:3"&amp;"PUTLINEFEEDHERE"&amp;"END:VEVENT"</f>
        <v>BEGIN:VEVENTPUTLINEFEEDHEREDTSTART:20120608T193000ZPUTLINEFEEDHEREDTEND:20120608T235900ZPUTLINEFEEDHERELOCATION:HonitonPUTLINEFEEDHERESUMMARY:Scalextric (GT, Rally)PUTLINEFEEDHEREPRIORITY:3PUTLINEFEEDHEREEND:VEVENT</v>
      </c>
    </row>
    <row r="25" spans="1:7" x14ac:dyDescent="0.2">
      <c r="A25" s="34" t="str">
        <f>IF(LEN(MONTH(Sheet1!A25))&gt;1,MONTH(Sheet1!A25),"0"&amp;MONTH(Sheet1!A25))</f>
        <v>06</v>
      </c>
      <c r="B25" s="34">
        <f>IF(LEN(DAY(Sheet1!A25))&gt;1,DAY(Sheet1!A25),"0"&amp;DAY(Sheet1!A25))</f>
        <v>15</v>
      </c>
      <c r="C25" s="34" t="str">
        <f>IF(LEN(Sheet1!D25)&gt;0,Sheet1!B25&amp;", "&amp;Sheet1!D25,Sheet1!B25)</f>
        <v>Open Wheel, Nascar</v>
      </c>
      <c r="E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DESCRIPTION:Scalextric ("&amp;$C25&amp;")"&amp;"PUTLINEFEEDHERE"&amp;"PRIORITY:3"&amp;"PUTLINEFEEDHERE"&amp;"END:VEVENT"</f>
        <v>BEGIN:VEVENTPUTLINEFEEDHEREDTSTART:20120615T193000ZPUTLINEFEEDHEREDTEND:20120615T235900ZPUTLINEFEEDHERELOCATION:HonitonPUTLINEFEEDHEREDESCRIPTION:Scalextric (Open Wheel, Nascar)PUTLINEFEEDHEREPRIORITY:3PUTLINEFEEDHEREEND:VEVENT</v>
      </c>
      <c r="F25" s="5" t="s">
        <v>27</v>
      </c>
      <c r="G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SUMMARY:Scalextric ("&amp;$C25&amp;")"&amp;"PUTLINEFEEDHERE"&amp;"PRIORITY:3"&amp;"PUTLINEFEEDHERE"&amp;"END:VEVENT"</f>
        <v>BEGIN:VEVENTPUTLINEFEEDHEREDTSTART:20120615T193000ZPUTLINEFEEDHEREDTEND:20120615T235900ZPUTLINEFEEDHERELOCATION:HonitonPUTLINEFEEDHERESUMMARY:Scalextric (Open Wheel, Nascar)PUTLINEFEEDHEREPRIORITY:3PUTLINEFEEDHEREEND:VEVENT</v>
      </c>
    </row>
    <row r="26" spans="1:7" x14ac:dyDescent="0.2">
      <c r="A26" s="34" t="str">
        <f>IF(LEN(MONTH(Sheet1!A26))&gt;1,MONTH(Sheet1!A26),"0"&amp;MONTH(Sheet1!A26))</f>
        <v>06</v>
      </c>
      <c r="B26" s="34">
        <f>IF(LEN(DAY(Sheet1!A26))&gt;1,DAY(Sheet1!A26),"0"&amp;DAY(Sheet1!A26))</f>
        <v>22</v>
      </c>
      <c r="C26" s="34" t="str">
        <f>IF(LEN(Sheet1!D26)&gt;0,Sheet1!B26&amp;", "&amp;Sheet1!D26,Sheet1!B26)</f>
        <v>Rally, Historic Road</v>
      </c>
      <c r="E26" t="str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DESCRIPTION:Scalextric ("&amp;$C26&amp;")"&amp;"PUTLINEFEEDHERE"&amp;"PRIORITY:3"&amp;"PUTLINEFEEDHERE"&amp;"END:VEVENT"</f>
        <v>BEGIN:VEVENTPUTLINEFEEDHEREDTSTART:20120622T193000ZPUTLINEFEEDHEREDTEND:20120622T235900ZPUTLINEFEEDHERELOCATION:HonitonPUTLINEFEEDHEREDESCRIPTION:Scalextric (Rally, Historic Road)PUTLINEFEEDHEREPRIORITY:3PUTLINEFEEDHEREEND:VEVENT</v>
      </c>
      <c r="F26" s="5" t="s">
        <v>27</v>
      </c>
      <c r="G26" t="str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SUMMARY:Scalextric ("&amp;$C26&amp;")"&amp;"PUTLINEFEEDHERE"&amp;"PRIORITY:3"&amp;"PUTLINEFEEDHERE"&amp;"END:VEVENT"</f>
        <v>BEGIN:VEVENTPUTLINEFEEDHEREDTSTART:20120622T193000ZPUTLINEFEEDHEREDTEND:20120622T235900ZPUTLINEFEEDHERELOCATION:HonitonPUTLINEFEEDHERESUMMARY:Scalextric (Rally, Historic Road)PUTLINEFEEDHEREPRIORITY:3PUTLINEFEEDHEREEND:VEVENT</v>
      </c>
    </row>
    <row r="27" spans="1:7" x14ac:dyDescent="0.2">
      <c r="A27" s="34" t="str">
        <f>IF(LEN(MONTH(Sheet1!A27))&gt;1,MONTH(Sheet1!A27),"0"&amp;MONTH(Sheet1!A27))</f>
        <v>06</v>
      </c>
      <c r="B27" s="34">
        <f>IF(LEN(DAY(Sheet1!A27))&gt;1,DAY(Sheet1!A27),"0"&amp;DAY(Sheet1!A27))</f>
        <v>29</v>
      </c>
      <c r="C27" s="34" t="str">
        <f>IF(LEN(Sheet1!D27)&gt;0,Sheet1!B27&amp;", "&amp;Sheet1!D27,Sheet1!B27)</f>
        <v>SuperSport, WSC</v>
      </c>
      <c r="E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DESCRIPTION:Scalextric ("&amp;$C27&amp;")"&amp;"PUTLINEFEEDHERE"&amp;"PRIORITY:3"&amp;"PUTLINEFEEDHERE"&amp;"END:VEVENT"</f>
        <v>BEGIN:VEVENTPUTLINEFEEDHEREDTSTART:20120629T193000ZPUTLINEFEEDHEREDTEND:20120629T235900ZPUTLINEFEEDHERELOCATION:HonitonPUTLINEFEEDHEREDESCRIPTION:Scalextric (SuperSport, WSC)PUTLINEFEEDHEREPRIORITY:3PUTLINEFEEDHEREEND:VEVENT</v>
      </c>
      <c r="F27" s="5" t="s">
        <v>27</v>
      </c>
      <c r="G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SUMMARY:Scalextric ("&amp;$C27&amp;")"&amp;"PUTLINEFEEDHERE"&amp;"PRIORITY:3"&amp;"PUTLINEFEEDHERE"&amp;"END:VEVENT"</f>
        <v>BEGIN:VEVENTPUTLINEFEEDHEREDTSTART:20120629T193000ZPUTLINEFEEDHEREDTEND:20120629T235900ZPUTLINEFEEDHERELOCATION:HonitonPUTLINEFEEDHERESUMMARY:Scalextric (SuperSport, WSC)PUTLINEFEEDHEREPRIORITY:3PUTLINEFEEDHEREEND:VEVENT</v>
      </c>
    </row>
    <row r="28" spans="1:7" x14ac:dyDescent="0.2">
      <c r="A28" s="34" t="str">
        <f>IF(LEN(MONTH(Sheet1!A28))&gt;1,MONTH(Sheet1!A28),"0"&amp;MONTH(Sheet1!A28))</f>
        <v>07</v>
      </c>
      <c r="B28" s="34" t="str">
        <f>IF(LEN(DAY(Sheet1!A28))&gt;1,DAY(Sheet1!A28),"0"&amp;DAY(Sheet1!A28))</f>
        <v>06</v>
      </c>
      <c r="C28" s="34" t="str">
        <f>IF(LEN(Sheet1!D28)&gt;0,Sheet1!B28&amp;", "&amp;Sheet1!D28,Sheet1!B28)</f>
        <v>Historic Road, Touring</v>
      </c>
      <c r="E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DESCRIPTION:Scalextric ("&amp;$C28&amp;")"&amp;"PUTLINEFEEDHERE"&amp;"PRIORITY:3"&amp;"PUTLINEFEEDHERE"&amp;"END:VEVENT"</f>
        <v>BEGIN:VEVENTPUTLINEFEEDHEREDTSTART:20120706T193000ZPUTLINEFEEDHEREDTEND:20120706T235900ZPUTLINEFEEDHERELOCATION:HonitonPUTLINEFEEDHEREDESCRIPTION:Scalextric (Historic Road, Touring)PUTLINEFEEDHEREPRIORITY:3PUTLINEFEEDHEREEND:VEVENT</v>
      </c>
      <c r="F28" s="5" t="s">
        <v>27</v>
      </c>
      <c r="G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SUMMARY:Scalextric ("&amp;$C28&amp;")"&amp;"PUTLINEFEEDHERE"&amp;"PRIORITY:3"&amp;"PUTLINEFEEDHERE"&amp;"END:VEVENT"</f>
        <v>BEGIN:VEVENTPUTLINEFEEDHEREDTSTART:20120706T193000ZPUTLINEFEEDHEREDTEND:20120706T235900ZPUTLINEFEEDHERELOCATION:HonitonPUTLINEFEEDHERESUMMARY:Scalextric (Historic Road, Touring)PUTLINEFEEDHEREPRIORITY:3PUTLINEFEEDHEREEND:VEVENT</v>
      </c>
    </row>
    <row r="29" spans="1:7" x14ac:dyDescent="0.2">
      <c r="A29" s="34" t="str">
        <f>IF(LEN(MONTH(Sheet1!A29))&gt;1,MONTH(Sheet1!A29),"0"&amp;MONTH(Sheet1!A29))</f>
        <v>07</v>
      </c>
      <c r="B29" s="34">
        <f>IF(LEN(DAY(Sheet1!A29))&gt;1,DAY(Sheet1!A29),"0"&amp;DAY(Sheet1!A29))</f>
        <v>13</v>
      </c>
      <c r="C29" s="34" t="str">
        <f>IF(LEN(Sheet1!D29)&gt;0,Sheet1!B29&amp;", "&amp;Sheet1!D29,Sheet1!B29)</f>
        <v>GT, Rally</v>
      </c>
      <c r="E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DESCRIPTION:Scalextric ("&amp;$C29&amp;")"&amp;"PUTLINEFEEDHERE"&amp;"PRIORITY:3"&amp;"PUTLINEFEEDHERE"&amp;"END:VEVENT"</f>
        <v>BEGIN:VEVENTPUTLINEFEEDHEREDTSTART:20120713T193000ZPUTLINEFEEDHEREDTEND:20120713T235900ZPUTLINEFEEDHERELOCATION:HonitonPUTLINEFEEDHEREDESCRIPTION:Scalextric (GT, Rally)PUTLINEFEEDHEREPRIORITY:3PUTLINEFEEDHEREEND:VEVENT</v>
      </c>
      <c r="F29" s="5" t="s">
        <v>27</v>
      </c>
      <c r="G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SUMMARY:Scalextric ("&amp;$C29&amp;")"&amp;"PUTLINEFEEDHERE"&amp;"PRIORITY:3"&amp;"PUTLINEFEEDHERE"&amp;"END:VEVENT"</f>
        <v>BEGIN:VEVENTPUTLINEFEEDHEREDTSTART:20120713T193000ZPUTLINEFEEDHEREDTEND:20120713T235900ZPUTLINEFEEDHERELOCATION:HonitonPUTLINEFEEDHERESUMMARY:Scalextric (GT, Rally)PUTLINEFEEDHEREPRIORITY:3PUTLINEFEEDHEREEND:VEVENT</v>
      </c>
    </row>
    <row r="30" spans="1:7" x14ac:dyDescent="0.2">
      <c r="A30" s="34" t="str">
        <f>IF(LEN(MONTH(Sheet1!A30))&gt;1,MONTH(Sheet1!A30),"0"&amp;MONTH(Sheet1!A30))</f>
        <v>07</v>
      </c>
      <c r="B30" s="34">
        <f>IF(LEN(DAY(Sheet1!A30))&gt;1,DAY(Sheet1!A30),"0"&amp;DAY(Sheet1!A30))</f>
        <v>20</v>
      </c>
      <c r="C30" s="34" t="str">
        <f>IF(LEN(Sheet1!D30)&gt;0,Sheet1!B30&amp;", "&amp;Sheet1!D30,Sheet1!B30)</f>
        <v>Nascar, SuperSport</v>
      </c>
      <c r="E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DESCRIPTION:Scalextric ("&amp;$C30&amp;")"&amp;"PUTLINEFEEDHERE"&amp;"PRIORITY:3"&amp;"PUTLINEFEEDHERE"&amp;"END:VEVENT"</f>
        <v>BEGIN:VEVENTPUTLINEFEEDHEREDTSTART:20120720T193000ZPUTLINEFEEDHEREDTEND:20120720T235900ZPUTLINEFEEDHERELOCATION:HonitonPUTLINEFEEDHEREDESCRIPTION:Scalextric (Nascar, SuperSport)PUTLINEFEEDHEREPRIORITY:3PUTLINEFEEDHEREEND:VEVENT</v>
      </c>
      <c r="F30" s="5" t="s">
        <v>27</v>
      </c>
      <c r="G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SUMMARY:Scalextric ("&amp;$C30&amp;")"&amp;"PUTLINEFEEDHERE"&amp;"PRIORITY:3"&amp;"PUTLINEFEEDHERE"&amp;"END:VEVENT"</f>
        <v>BEGIN:VEVENTPUTLINEFEEDHEREDTSTART:20120720T193000ZPUTLINEFEEDHEREDTEND:20120720T235900ZPUTLINEFEEDHERELOCATION:HonitonPUTLINEFEEDHERESUMMARY:Scalextric (Nascar, SuperSport)PUTLINEFEEDHEREPRIORITY:3PUTLINEFEEDHEREEND:VEVENT</v>
      </c>
    </row>
    <row r="31" spans="1:7" x14ac:dyDescent="0.2">
      <c r="A31" s="34" t="str">
        <f>IF(LEN(MONTH(Sheet1!A31))&gt;1,MONTH(Sheet1!A31),"0"&amp;MONTH(Sheet1!A31))</f>
        <v>07</v>
      </c>
      <c r="B31" s="34">
        <f>IF(LEN(DAY(Sheet1!A31))&gt;1,DAY(Sheet1!A31),"0"&amp;DAY(Sheet1!A31))</f>
        <v>27</v>
      </c>
      <c r="C31" s="34" t="str">
        <f>IF(LEN(Sheet1!D31)&gt;0,Sheet1!B31&amp;", "&amp;Sheet1!D31,Sheet1!B31)</f>
        <v>Touring, Historic Road</v>
      </c>
      <c r="E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DESCRIPTION:Scalextric ("&amp;$C31&amp;")"&amp;"PUTLINEFEEDHERE"&amp;"PRIORITY:3"&amp;"PUTLINEFEEDHERE"&amp;"END:VEVENT"</f>
        <v>BEGIN:VEVENTPUTLINEFEEDHEREDTSTART:20120727T193000ZPUTLINEFEEDHEREDTEND:20120727T235900ZPUTLINEFEEDHERELOCATION:HonitonPUTLINEFEEDHEREDESCRIPTION:Scalextric (Touring, Historic Road)PUTLINEFEEDHEREPRIORITY:3PUTLINEFEEDHEREEND:VEVENT</v>
      </c>
      <c r="F31" s="5" t="s">
        <v>27</v>
      </c>
      <c r="G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SUMMARY:Scalextric ("&amp;$C31&amp;")"&amp;"PUTLINEFEEDHERE"&amp;"PRIORITY:3"&amp;"PUTLINEFEEDHERE"&amp;"END:VEVENT"</f>
        <v>BEGIN:VEVENTPUTLINEFEEDHEREDTSTART:20120727T193000ZPUTLINEFEEDHEREDTEND:20120727T235900ZPUTLINEFEEDHERELOCATION:HonitonPUTLINEFEEDHERESUMMARY:Scalextric (Touring, Historic Road)PUTLINEFEEDHEREPRIORITY:3PUTLINEFEEDHEREEND:VEVENT</v>
      </c>
    </row>
    <row r="32" spans="1:7" x14ac:dyDescent="0.2">
      <c r="A32" s="34" t="str">
        <f>IF(LEN(MONTH(Sheet1!A32))&gt;1,MONTH(Sheet1!A32),"0"&amp;MONTH(Sheet1!A32))</f>
        <v>08</v>
      </c>
      <c r="B32" s="34" t="str">
        <f>IF(LEN(DAY(Sheet1!A32))&gt;1,DAY(Sheet1!A32),"0"&amp;DAY(Sheet1!A32))</f>
        <v>03</v>
      </c>
      <c r="C32" s="34" t="str">
        <f>IF(LEN(Sheet1!D32)&gt;0,Sheet1!B32&amp;", "&amp;Sheet1!D32,Sheet1!B32)</f>
        <v>Rally, WSC</v>
      </c>
      <c r="E32" t="str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DESCRIPTION:Scalextric ("&amp;$C32&amp;")"&amp;"PUTLINEFEEDHERE"&amp;"PRIORITY:3"&amp;"PUTLINEFEEDHERE"&amp;"END:VEVENT"</f>
        <v>BEGIN:VEVENTPUTLINEFEEDHEREDTSTART:20120803T193000ZPUTLINEFEEDHEREDTEND:20120803T235900ZPUTLINEFEEDHERELOCATION:HonitonPUTLINEFEEDHEREDESCRIPTION:Scalextric (Rally, WSC)PUTLINEFEEDHEREPRIORITY:3PUTLINEFEEDHEREEND:VEVENT</v>
      </c>
      <c r="F32" s="5" t="s">
        <v>27</v>
      </c>
      <c r="G32" t="str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SUMMARY:Scalextric ("&amp;$C32&amp;")"&amp;"PUTLINEFEEDHERE"&amp;"PRIORITY:3"&amp;"PUTLINEFEEDHERE"&amp;"END:VEVENT"</f>
        <v>BEGIN:VEVENTPUTLINEFEEDHEREDTSTART:20120803T193000ZPUTLINEFEEDHEREDTEND:20120803T235900ZPUTLINEFEEDHERELOCATION:HonitonPUTLINEFEEDHERESUMMARY:Scalextric (Rally, WSC)PUTLINEFEEDHEREPRIORITY:3PUTLINEFEEDHEREEND:VEVENT</v>
      </c>
    </row>
    <row r="33" spans="1:7" x14ac:dyDescent="0.2">
      <c r="A33" s="34" t="str">
        <f>IF(LEN(MONTH(Sheet1!A33))&gt;1,MONTH(Sheet1!A33),"0"&amp;MONTH(Sheet1!A33))</f>
        <v>08</v>
      </c>
      <c r="B33" s="34">
        <f>IF(LEN(DAY(Sheet1!A33))&gt;1,DAY(Sheet1!A33),"0"&amp;DAY(Sheet1!A33))</f>
        <v>10</v>
      </c>
      <c r="C33" s="34" t="str">
        <f>IF(LEN(Sheet1!D33)&gt;0,Sheet1!B33&amp;", "&amp;Sheet1!D33,Sheet1!B33)</f>
        <v>Megane, SuperSport</v>
      </c>
      <c r="E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DESCRIPTION:Scalextric ("&amp;$C33&amp;")"&amp;"PUTLINEFEEDHERE"&amp;"PRIORITY:3"&amp;"PUTLINEFEEDHERE"&amp;"END:VEVENT"</f>
        <v>BEGIN:VEVENTPUTLINEFEEDHEREDTSTART:20120810T193000ZPUTLINEFEEDHEREDTEND:20120810T235900ZPUTLINEFEEDHERELOCATION:HonitonPUTLINEFEEDHEREDESCRIPTION:Scalextric (Megane, SuperSport)PUTLINEFEEDHEREPRIORITY:3PUTLINEFEEDHEREEND:VEVENT</v>
      </c>
      <c r="F33" s="5" t="s">
        <v>27</v>
      </c>
      <c r="G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SUMMARY:Scalextric ("&amp;$C33&amp;")"&amp;"PUTLINEFEEDHERE"&amp;"PRIORITY:3"&amp;"PUTLINEFEEDHERE"&amp;"END:VEVENT"</f>
        <v>BEGIN:VEVENTPUTLINEFEEDHEREDTSTART:20120810T193000ZPUTLINEFEEDHEREDTEND:20120810T235900ZPUTLINEFEEDHERELOCATION:HonitonPUTLINEFEEDHERESUMMARY:Scalextric (Megane, SuperSport)PUTLINEFEEDHEREPRIORITY:3PUTLINEFEEDHEREEND:VEVENT</v>
      </c>
    </row>
    <row r="34" spans="1:7" x14ac:dyDescent="0.2">
      <c r="A34" s="34" t="str">
        <f>IF(LEN(MONTH(Sheet1!A34))&gt;1,MONTH(Sheet1!A34),"0"&amp;MONTH(Sheet1!A34))</f>
        <v>08</v>
      </c>
      <c r="B34" s="34">
        <f>IF(LEN(DAY(Sheet1!A34))&gt;1,DAY(Sheet1!A34),"0"&amp;DAY(Sheet1!A34))</f>
        <v>17</v>
      </c>
      <c r="C34" s="34" t="str">
        <f>IF(LEN(Sheet1!D34)&gt;0,Sheet1!B34&amp;", "&amp;Sheet1!D34,Sheet1!B34)</f>
        <v>Rally, Touring</v>
      </c>
      <c r="E34" t="str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DESCRIPTION:Scalextric ("&amp;$C34&amp;")"&amp;"PUTLINEFEEDHERE"&amp;"PRIORITY:3"&amp;"PUTLINEFEEDHERE"&amp;"END:VEVENT"</f>
        <v>BEGIN:VEVENTPUTLINEFEEDHEREDTSTART:20120817T193000ZPUTLINEFEEDHEREDTEND:20120817T235900ZPUTLINEFEEDHERELOCATION:HonitonPUTLINEFEEDHEREDESCRIPTION:Scalextric (Rally, Touring)PUTLINEFEEDHEREPRIORITY:3PUTLINEFEEDHEREEND:VEVENT</v>
      </c>
      <c r="F34" s="5" t="s">
        <v>27</v>
      </c>
      <c r="G34" t="str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SUMMARY:Scalextric ("&amp;$C34&amp;")"&amp;"PUTLINEFEEDHERE"&amp;"PRIORITY:3"&amp;"PUTLINEFEEDHERE"&amp;"END:VEVENT"</f>
        <v>BEGIN:VEVENTPUTLINEFEEDHEREDTSTART:20120817T193000ZPUTLINEFEEDHEREDTEND:20120817T235900ZPUTLINEFEEDHERELOCATION:HonitonPUTLINEFEEDHERESUMMARY:Scalextric (Rally, Touring)PUTLINEFEEDHEREPRIORITY:3PUTLINEFEEDHEREEND:VEVENT</v>
      </c>
    </row>
    <row r="35" spans="1:7" x14ac:dyDescent="0.2">
      <c r="A35" s="34" t="str">
        <f>IF(LEN(MONTH(Sheet1!A35))&gt;1,MONTH(Sheet1!A35),"0"&amp;MONTH(Sheet1!A35))</f>
        <v>08</v>
      </c>
      <c r="B35" s="34">
        <f>IF(LEN(DAY(Sheet1!A35))&gt;1,DAY(Sheet1!A35),"0"&amp;DAY(Sheet1!A35))</f>
        <v>24</v>
      </c>
      <c r="C35" s="34" t="str">
        <f>IF(LEN(Sheet1!D35)&gt;0,Sheet1!B35&amp;", "&amp;Sheet1!D35,Sheet1!B35)</f>
        <v>Historic Road, GT</v>
      </c>
      <c r="E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DESCRIPTION:Scalextric ("&amp;$C35&amp;")"&amp;"PUTLINEFEEDHERE"&amp;"PRIORITY:3"&amp;"PUTLINEFEEDHERE"&amp;"END:VEVENT"</f>
        <v>BEGIN:VEVENTPUTLINEFEEDHEREDTSTART:20120824T193000ZPUTLINEFEEDHEREDTEND:20120824T235900ZPUTLINEFEEDHERELOCATION:HonitonPUTLINEFEEDHEREDESCRIPTION:Scalextric (Historic Road, GT)PUTLINEFEEDHEREPRIORITY:3PUTLINEFEEDHEREEND:VEVENT</v>
      </c>
      <c r="F35" s="5" t="s">
        <v>27</v>
      </c>
      <c r="G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SUMMARY:Scalextric ("&amp;$C35&amp;")"&amp;"PUTLINEFEEDHERE"&amp;"PRIORITY:3"&amp;"PUTLINEFEEDHERE"&amp;"END:VEVENT"</f>
        <v>BEGIN:VEVENTPUTLINEFEEDHEREDTSTART:20120824T193000ZPUTLINEFEEDHEREDTEND:20120824T235900ZPUTLINEFEEDHERELOCATION:HonitonPUTLINEFEEDHERESUMMARY:Scalextric (Historic Road, GT)PUTLINEFEEDHEREPRIORITY:3PUTLINEFEEDHEREEND:VEVENT</v>
      </c>
    </row>
    <row r="36" spans="1:7" x14ac:dyDescent="0.2">
      <c r="A36" s="34" t="str">
        <f>IF(LEN(MONTH(Sheet1!A36))&gt;1,MONTH(Sheet1!A36),"0"&amp;MONTH(Sheet1!A36))</f>
        <v>08</v>
      </c>
      <c r="B36" s="34">
        <f>IF(LEN(DAY(Sheet1!A36))&gt;1,DAY(Sheet1!A36),"0"&amp;DAY(Sheet1!A36))</f>
        <v>31</v>
      </c>
      <c r="C36" s="34" t="str">
        <f>IF(LEN(Sheet1!D36)&gt;0,Sheet1!B36&amp;", "&amp;Sheet1!D36,Sheet1!B36)</f>
        <v>WSC, GT</v>
      </c>
      <c r="E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DESCRIPTION:Scalextric ("&amp;$C36&amp;")"&amp;"PUTLINEFEEDHERE"&amp;"PRIORITY:3"&amp;"PUTLINEFEEDHERE"&amp;"END:VEVENT"</f>
        <v>BEGIN:VEVENTPUTLINEFEEDHEREDTSTART:20120831T193000ZPUTLINEFEEDHEREDTEND:20120831T235900ZPUTLINEFEEDHERELOCATION:HonitonPUTLINEFEEDHEREDESCRIPTION:Scalextric (WSC, GT)PUTLINEFEEDHEREPRIORITY:3PUTLINEFEEDHEREEND:VEVENT</v>
      </c>
      <c r="F36" s="5" t="s">
        <v>27</v>
      </c>
      <c r="G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SUMMARY:Scalextric ("&amp;$C36&amp;")"&amp;"PUTLINEFEEDHERE"&amp;"PRIORITY:3"&amp;"PUTLINEFEEDHERE"&amp;"END:VEVENT"</f>
        <v>BEGIN:VEVENTPUTLINEFEEDHEREDTSTART:20120831T193000ZPUTLINEFEEDHEREDTEND:20120831T235900ZPUTLINEFEEDHERELOCATION:HonitonPUTLINEFEEDHERESUMMARY:Scalextric (WSC, GT)PUTLINEFEEDHEREPRIORITY:3PUTLINEFEEDHEREEND:VEVENT</v>
      </c>
    </row>
    <row r="37" spans="1:7" x14ac:dyDescent="0.2">
      <c r="A37" s="34" t="str">
        <f>IF(LEN(MONTH(Sheet1!A37))&gt;1,MONTH(Sheet1!A37),"0"&amp;MONTH(Sheet1!A37))</f>
        <v>09</v>
      </c>
      <c r="B37" s="34" t="str">
        <f>IF(LEN(DAY(Sheet1!A37))&gt;1,DAY(Sheet1!A37),"0"&amp;DAY(Sheet1!A37))</f>
        <v>07</v>
      </c>
      <c r="C37" s="34" t="str">
        <f>IF(LEN(Sheet1!D37)&gt;0,Sheet1!B37&amp;", "&amp;Sheet1!D37,Sheet1!B37)</f>
        <v>Nascar, Rally</v>
      </c>
      <c r="E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DESCRIPTION:Scalextric ("&amp;$C37&amp;")"&amp;"PUTLINEFEEDHERE"&amp;"PRIORITY:3"&amp;"PUTLINEFEEDHERE"&amp;"END:VEVENT"</f>
        <v>BEGIN:VEVENTPUTLINEFEEDHEREDTSTART:20120907T193000ZPUTLINEFEEDHEREDTEND:20120907T235900ZPUTLINEFEEDHERELOCATION:HonitonPUTLINEFEEDHEREDESCRIPTION:Scalextric (Nascar, Rally)PUTLINEFEEDHEREPRIORITY:3PUTLINEFEEDHEREEND:VEVENT</v>
      </c>
      <c r="F37" s="5" t="s">
        <v>27</v>
      </c>
      <c r="G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SUMMARY:Scalextric ("&amp;$C37&amp;")"&amp;"PUTLINEFEEDHERE"&amp;"PRIORITY:3"&amp;"PUTLINEFEEDHERE"&amp;"END:VEVENT"</f>
        <v>BEGIN:VEVENTPUTLINEFEEDHEREDTSTART:20120907T193000ZPUTLINEFEEDHEREDTEND:20120907T235900ZPUTLINEFEEDHERELOCATION:HonitonPUTLINEFEEDHERESUMMARY:Scalextric (Nascar, Rally)PUTLINEFEEDHEREPRIORITY:3PUTLINEFEEDHEREEND:VEVENT</v>
      </c>
    </row>
    <row r="38" spans="1:7" x14ac:dyDescent="0.2">
      <c r="A38" s="34" t="str">
        <f>IF(LEN(MONTH(Sheet1!A38))&gt;1,MONTH(Sheet1!A38),"0"&amp;MONTH(Sheet1!A38))</f>
        <v>09</v>
      </c>
      <c r="B38" s="34">
        <f>IF(LEN(DAY(Sheet1!A38))&gt;1,DAY(Sheet1!A38),"0"&amp;DAY(Sheet1!A38))</f>
        <v>14</v>
      </c>
      <c r="C38" s="34" t="str">
        <f>IF(LEN(Sheet1!D38)&gt;0,Sheet1!B38&amp;", "&amp;Sheet1!D38,Sheet1!B38)</f>
        <v>SuperSport, GT</v>
      </c>
      <c r="E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DESCRIPTION:Scalextric ("&amp;$C38&amp;")"&amp;"PUTLINEFEEDHERE"&amp;"PRIORITY:3"&amp;"PUTLINEFEEDHERE"&amp;"END:VEVENT"</f>
        <v>BEGIN:VEVENTPUTLINEFEEDHEREDTSTART:20120914T193000ZPUTLINEFEEDHEREDTEND:20120914T235900ZPUTLINEFEEDHERELOCATION:HonitonPUTLINEFEEDHEREDESCRIPTION:Scalextric (SuperSport, GT)PUTLINEFEEDHEREPRIORITY:3PUTLINEFEEDHEREEND:VEVENT</v>
      </c>
      <c r="F38" s="5" t="s">
        <v>27</v>
      </c>
      <c r="G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SUMMARY:Scalextric ("&amp;$C38&amp;")"&amp;"PUTLINEFEEDHERE"&amp;"PRIORITY:3"&amp;"PUTLINEFEEDHERE"&amp;"END:VEVENT"</f>
        <v>BEGIN:VEVENTPUTLINEFEEDHEREDTSTART:20120914T193000ZPUTLINEFEEDHEREDTEND:20120914T235900ZPUTLINEFEEDHERELOCATION:HonitonPUTLINEFEEDHERESUMMARY:Scalextric (SuperSport, GT)PUTLINEFEEDHEREPRIORITY:3PUTLINEFEEDHEREEND:VEVENT</v>
      </c>
    </row>
    <row r="39" spans="1:7" x14ac:dyDescent="0.2">
      <c r="A39" s="34" t="str">
        <f>IF(LEN(MONTH(Sheet1!A39))&gt;1,MONTH(Sheet1!A39),"0"&amp;MONTH(Sheet1!A39))</f>
        <v>09</v>
      </c>
      <c r="B39" s="34">
        <f>IF(LEN(DAY(Sheet1!A39))&gt;1,DAY(Sheet1!A39),"0"&amp;DAY(Sheet1!A39))</f>
        <v>21</v>
      </c>
      <c r="C39" s="34" t="str">
        <f>IF(LEN(Sheet1!D39)&gt;0,Sheet1!B39&amp;", "&amp;Sheet1!D39,Sheet1!B39)</f>
        <v>Open, Open</v>
      </c>
      <c r="E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DESCRIPTION:Scalextric ("&amp;$C39&amp;")"&amp;"PUTLINEFEEDHERE"&amp;"PRIORITY:3"&amp;"PUTLINEFEEDHERE"&amp;"END:VEVENT"</f>
        <v>BEGIN:VEVENTPUTLINEFEEDHEREDTSTART:20120921T193000ZPUTLINEFEEDHEREDTEND:20120921T235900ZPUTLINEFEEDHERELOCATION:HonitonPUTLINEFEEDHEREDESCRIPTION:Scalextric (Open, Open)PUTLINEFEEDHEREPRIORITY:3PUTLINEFEEDHEREEND:VEVENT</v>
      </c>
      <c r="F39" s="5" t="s">
        <v>27</v>
      </c>
      <c r="G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SUMMARY:Scalextric ("&amp;$C39&amp;")"&amp;"PUTLINEFEEDHERE"&amp;"PRIORITY:3"&amp;"PUTLINEFEEDHERE"&amp;"END:VEVENT"</f>
        <v>BEGIN:VEVENTPUTLINEFEEDHEREDTSTART:20120921T193000ZPUTLINEFEEDHEREDTEND:20120921T235900ZPUTLINEFEEDHERELOCATION:HonitonPUTLINEFEEDHERESUMMARY:Scalextric (Open, Open)PUTLINEFEEDHEREPRIORITY:3PUTLINEFEEDHEREEND:VEVENT</v>
      </c>
    </row>
    <row r="40" spans="1:7" x14ac:dyDescent="0.2">
      <c r="A40" s="34" t="str">
        <f>IF(LEN(MONTH(Sheet1!A40))&gt;1,MONTH(Sheet1!A40),"0"&amp;MONTH(Sheet1!A40))</f>
        <v>09</v>
      </c>
      <c r="B40" s="34">
        <f>IF(LEN(DAY(Sheet1!A40))&gt;1,DAY(Sheet1!A40),"0"&amp;DAY(Sheet1!A40))</f>
        <v>28</v>
      </c>
      <c r="C40" s="34" t="str">
        <f>IF(LEN(Sheet1!D40)&gt;0,Sheet1!B40&amp;", "&amp;Sheet1!D40,Sheet1!B40)</f>
        <v>Rally, SuperSport</v>
      </c>
      <c r="E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DESCRIPTION:Scalextric ("&amp;$C40&amp;")"&amp;"PUTLINEFEEDHERE"&amp;"PRIORITY:3"&amp;"PUTLINEFEEDHERE"&amp;"END:VEVENT"</f>
        <v>BEGIN:VEVENTPUTLINEFEEDHEREDTSTART:20120928T193000ZPUTLINEFEEDHEREDTEND:20120928T235900ZPUTLINEFEEDHERELOCATION:HonitonPUTLINEFEEDHEREDESCRIPTION:Scalextric (Rally, SuperSport)PUTLINEFEEDHEREPRIORITY:3PUTLINEFEEDHEREEND:VEVENT</v>
      </c>
      <c r="F40" s="5" t="s">
        <v>27</v>
      </c>
      <c r="G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SUMMARY:Scalextric ("&amp;$C40&amp;")"&amp;"PUTLINEFEEDHERE"&amp;"PRIORITY:3"&amp;"PUTLINEFEEDHERE"&amp;"END:VEVENT"</f>
        <v>BEGIN:VEVENTPUTLINEFEEDHEREDTSTART:20120928T193000ZPUTLINEFEEDHEREDTEND:20120928T235900ZPUTLINEFEEDHERELOCATION:HonitonPUTLINEFEEDHERESUMMARY:Scalextric (Rally, SuperSport)PUTLINEFEEDHEREPRIORITY:3PUTLINEFEEDHEREEND:VEVENT</v>
      </c>
    </row>
    <row r="41" spans="1:7" x14ac:dyDescent="0.2">
      <c r="A41" s="34">
        <f>IF(LEN(MONTH(Sheet1!A41))&gt;1,MONTH(Sheet1!A41),"0"&amp;MONTH(Sheet1!A41))</f>
        <v>10</v>
      </c>
      <c r="B41" s="34" t="str">
        <f>IF(LEN(DAY(Sheet1!A41))&gt;1,DAY(Sheet1!A41),"0"&amp;DAY(Sheet1!A41))</f>
        <v>05</v>
      </c>
      <c r="C41" s="34" t="str">
        <f>IF(LEN(Sheet1!D41)&gt;0,Sheet1!B41&amp;", "&amp;Sheet1!D41,Sheet1!B41)</f>
        <v>GT, WSC</v>
      </c>
      <c r="E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DESCRIPTION:Scalextric ("&amp;$C41&amp;")"&amp;"PUTLINEFEEDHERE"&amp;"PRIORITY:3"&amp;"PUTLINEFEEDHERE"&amp;"END:VEVENT"</f>
        <v>BEGIN:VEVENTPUTLINEFEEDHEREDTSTART:20121005T193000ZPUTLINEFEEDHEREDTEND:20121005T235900ZPUTLINEFEEDHERELOCATION:HonitonPUTLINEFEEDHEREDESCRIPTION:Scalextric (GT, WSC)PUTLINEFEEDHEREPRIORITY:3PUTLINEFEEDHEREEND:VEVENT</v>
      </c>
      <c r="F41" s="5" t="s">
        <v>27</v>
      </c>
      <c r="G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SUMMARY:Scalextric ("&amp;$C41&amp;")"&amp;"PUTLINEFEEDHERE"&amp;"PRIORITY:3"&amp;"PUTLINEFEEDHERE"&amp;"END:VEVENT"</f>
        <v>BEGIN:VEVENTPUTLINEFEEDHEREDTSTART:20121005T193000ZPUTLINEFEEDHEREDTEND:20121005T235900ZPUTLINEFEEDHERELOCATION:HonitonPUTLINEFEEDHERESUMMARY:Scalextric (GT, WSC)PUTLINEFEEDHEREPRIORITY:3PUTLINEFEEDHEREEND:VEVENT</v>
      </c>
    </row>
    <row r="42" spans="1:7" x14ac:dyDescent="0.2">
      <c r="A42" s="34">
        <f>IF(LEN(MONTH(Sheet1!A42))&gt;1,MONTH(Sheet1!A42),"0"&amp;MONTH(Sheet1!A42))</f>
        <v>10</v>
      </c>
      <c r="B42" s="34">
        <f>IF(LEN(DAY(Sheet1!A42))&gt;1,DAY(Sheet1!A42),"0"&amp;DAY(Sheet1!A42))</f>
        <v>12</v>
      </c>
      <c r="C42" s="34" t="str">
        <f>IF(LEN(Sheet1!D42)&gt;0,Sheet1!B42&amp;", "&amp;Sheet1!D42,Sheet1!B42)</f>
        <v>Nascar, Open Wheel</v>
      </c>
      <c r="E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DESCRIPTION:Scalextric ("&amp;$C42&amp;")"&amp;"PUTLINEFEEDHERE"&amp;"PRIORITY:3"&amp;"PUTLINEFEEDHERE"&amp;"END:VEVENT"</f>
        <v>BEGIN:VEVENTPUTLINEFEEDHEREDTSTART:20121012T193000ZPUTLINEFEEDHEREDTEND:20121012T235900ZPUTLINEFEEDHERELOCATION:HonitonPUTLINEFEEDHEREDESCRIPTION:Scalextric (Nascar, Open Wheel)PUTLINEFEEDHEREPRIORITY:3PUTLINEFEEDHEREEND:VEVENT</v>
      </c>
      <c r="F42" s="5" t="s">
        <v>27</v>
      </c>
      <c r="G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SUMMARY:Scalextric ("&amp;$C42&amp;")"&amp;"PUTLINEFEEDHERE"&amp;"PRIORITY:3"&amp;"PUTLINEFEEDHERE"&amp;"END:VEVENT"</f>
        <v>BEGIN:VEVENTPUTLINEFEEDHEREDTSTART:20121012T193000ZPUTLINEFEEDHEREDTEND:20121012T235900ZPUTLINEFEEDHERELOCATION:HonitonPUTLINEFEEDHERESUMMARY:Scalextric (Nascar, Open Wheel)PUTLINEFEEDHEREPRIORITY:3PUTLINEFEEDHEREEND:VEVENT</v>
      </c>
    </row>
    <row r="43" spans="1:7" x14ac:dyDescent="0.2">
      <c r="A43" s="34">
        <f>IF(LEN(MONTH(Sheet1!A43))&gt;1,MONTH(Sheet1!A43),"0"&amp;MONTH(Sheet1!A43))</f>
        <v>10</v>
      </c>
      <c r="B43" s="34">
        <f>IF(LEN(DAY(Sheet1!A43))&gt;1,DAY(Sheet1!A43),"0"&amp;DAY(Sheet1!A43))</f>
        <v>19</v>
      </c>
      <c r="C43" s="34" t="str">
        <f>IF(LEN(Sheet1!D43)&gt;0,Sheet1!B43&amp;", "&amp;Sheet1!D43,Sheet1!B43)</f>
        <v>Touring, SuperSport</v>
      </c>
      <c r="E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DESCRIPTION:Scalextric ("&amp;$C43&amp;")"&amp;"PUTLINEFEEDHERE"&amp;"PRIORITY:3"&amp;"PUTLINEFEEDHERE"&amp;"END:VEVENT"</f>
        <v>BEGIN:VEVENTPUTLINEFEEDHEREDTSTART:20121019T193000ZPUTLINEFEEDHEREDTEND:20121019T235900ZPUTLINEFEEDHERELOCATION:HonitonPUTLINEFEEDHEREDESCRIPTION:Scalextric (Touring, SuperSport)PUTLINEFEEDHEREPRIORITY:3PUTLINEFEEDHEREEND:VEVENT</v>
      </c>
      <c r="F43" s="5" t="s">
        <v>27</v>
      </c>
      <c r="G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SUMMARY:Scalextric ("&amp;$C43&amp;")"&amp;"PUTLINEFEEDHERE"&amp;"PRIORITY:3"&amp;"PUTLINEFEEDHERE"&amp;"END:VEVENT"</f>
        <v>BEGIN:VEVENTPUTLINEFEEDHEREDTSTART:20121019T193000ZPUTLINEFEEDHEREDTEND:20121019T235900ZPUTLINEFEEDHERELOCATION:HonitonPUTLINEFEEDHERESUMMARY:Scalextric (Touring, SuperSport)PUTLINEFEEDHEREPRIORITY:3PUTLINEFEEDHEREEND:VEVENT</v>
      </c>
    </row>
    <row r="44" spans="1:7" x14ac:dyDescent="0.2">
      <c r="A44" s="34">
        <f>IF(LEN(MONTH(Sheet1!A44))&gt;1,MONTH(Sheet1!A44),"0"&amp;MONTH(Sheet1!A44))</f>
        <v>10</v>
      </c>
      <c r="B44" s="34">
        <f>IF(LEN(DAY(Sheet1!A44))&gt;1,DAY(Sheet1!A44),"0"&amp;DAY(Sheet1!A44))</f>
        <v>26</v>
      </c>
      <c r="C44" s="34" t="str">
        <f>IF(LEN(Sheet1!D44)&gt;0,Sheet1!B44&amp;", "&amp;Sheet1!D44,Sheet1!B44)</f>
        <v>Rally, GT</v>
      </c>
      <c r="E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DESCRIPTION:Scalextric ("&amp;$C44&amp;")"&amp;"PUTLINEFEEDHERE"&amp;"PRIORITY:3"&amp;"PUTLINEFEEDHERE"&amp;"END:VEVENT"</f>
        <v>BEGIN:VEVENTPUTLINEFEEDHEREDTSTART:20121026T193000ZPUTLINEFEEDHEREDTEND:20121026T235900ZPUTLINEFEEDHERELOCATION:HonitonPUTLINEFEEDHEREDESCRIPTION:Scalextric (Rally, GT)PUTLINEFEEDHEREPRIORITY:3PUTLINEFEEDHEREEND:VEVENT</v>
      </c>
      <c r="F44" s="5" t="s">
        <v>27</v>
      </c>
      <c r="G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SUMMARY:Scalextric ("&amp;$C44&amp;")"&amp;"PUTLINEFEEDHERE"&amp;"PRIORITY:3"&amp;"PUTLINEFEEDHERE"&amp;"END:VEVENT"</f>
        <v>BEGIN:VEVENTPUTLINEFEEDHEREDTSTART:20121026T193000ZPUTLINEFEEDHEREDTEND:20121026T235900ZPUTLINEFEEDHERELOCATION:HonitonPUTLINEFEEDHERESUMMARY:Scalextric (Rally, GT)PUTLINEFEEDHEREPRIORITY:3PUTLINEFEEDHEREEND:VEVENT</v>
      </c>
    </row>
    <row r="45" spans="1:7" x14ac:dyDescent="0.2">
      <c r="A45" s="34">
        <f>IF(LEN(MONTH(Sheet1!A45))&gt;1,MONTH(Sheet1!A45),"0"&amp;MONTH(Sheet1!A45))</f>
        <v>11</v>
      </c>
      <c r="B45" s="34" t="str">
        <f>IF(LEN(DAY(Sheet1!A45))&gt;1,DAY(Sheet1!A45),"0"&amp;DAY(Sheet1!A45))</f>
        <v>02</v>
      </c>
      <c r="C45" s="34" t="str">
        <f>IF(LEN(Sheet1!D45)&gt;0,Sheet1!B45&amp;", "&amp;Sheet1!D45,Sheet1!B45)</f>
        <v>Historic Road, WSC</v>
      </c>
      <c r="E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DESCRIPTION:Scalextric ("&amp;$C45&amp;")"&amp;"PUTLINEFEEDHERE"&amp;"PRIORITY:3"&amp;"PUTLINEFEEDHERE"&amp;"END:VEVENT"</f>
        <v>BEGIN:VEVENTPUTLINEFEEDHEREDTSTART:20121102T193000ZPUTLINEFEEDHEREDTEND:20121102T235900ZPUTLINEFEEDHERELOCATION:HonitonPUTLINEFEEDHEREDESCRIPTION:Scalextric (Historic Road, WSC)PUTLINEFEEDHEREPRIORITY:3PUTLINEFEEDHEREEND:VEVENT</v>
      </c>
      <c r="F45" s="5" t="s">
        <v>27</v>
      </c>
      <c r="G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SUMMARY:Scalextric ("&amp;$C45&amp;")"&amp;"PUTLINEFEEDHERE"&amp;"PRIORITY:3"&amp;"PUTLINEFEEDHERE"&amp;"END:VEVENT"</f>
        <v>BEGIN:VEVENTPUTLINEFEEDHEREDTSTART:20121102T193000ZPUTLINEFEEDHEREDTEND:20121102T235900ZPUTLINEFEEDHERELOCATION:HonitonPUTLINEFEEDHERESUMMARY:Scalextric (Historic Road, WSC)PUTLINEFEEDHEREPRIORITY:3PUTLINEFEEDHEREEND:VEVENT</v>
      </c>
    </row>
    <row r="46" spans="1:7" x14ac:dyDescent="0.2">
      <c r="A46" s="34">
        <f>IF(LEN(MONTH(Sheet1!A46))&gt;1,MONTH(Sheet1!A46),"0"&amp;MONTH(Sheet1!A46))</f>
        <v>11</v>
      </c>
      <c r="B46" s="34" t="str">
        <f>IF(LEN(DAY(Sheet1!A46))&gt;1,DAY(Sheet1!A46),"0"&amp;DAY(Sheet1!A46))</f>
        <v>09</v>
      </c>
      <c r="C46" s="34" t="str">
        <f>IF(LEN(Sheet1!D46)&gt;0,Sheet1!B46&amp;", "&amp;Sheet1!D46,Sheet1!B46)</f>
        <v>Megane, GT</v>
      </c>
      <c r="E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DESCRIPTION:Scalextric ("&amp;$C46&amp;")"&amp;"PUTLINEFEEDHERE"&amp;"PRIORITY:3"&amp;"PUTLINEFEEDHERE"&amp;"END:VEVENT"</f>
        <v>BEGIN:VEVENTPUTLINEFEEDHEREDTSTART:20121109T193000ZPUTLINEFEEDHEREDTEND:20121109T235900ZPUTLINEFEEDHERELOCATION:HonitonPUTLINEFEEDHEREDESCRIPTION:Scalextric (Megane, GT)PUTLINEFEEDHEREPRIORITY:3PUTLINEFEEDHEREEND:VEVENT</v>
      </c>
      <c r="F46" s="5" t="s">
        <v>27</v>
      </c>
      <c r="G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SUMMARY:Scalextric ("&amp;$C46&amp;")"&amp;"PUTLINEFEEDHERE"&amp;"PRIORITY:3"&amp;"PUTLINEFEEDHERE"&amp;"END:VEVENT"</f>
        <v>BEGIN:VEVENTPUTLINEFEEDHEREDTSTART:20121109T193000ZPUTLINEFEEDHEREDTEND:20121109T235900ZPUTLINEFEEDHERELOCATION:HonitonPUTLINEFEEDHERESUMMARY:Scalextric (Megane, GT)PUTLINEFEEDHEREPRIORITY:3PUTLINEFEEDHEREEND:VEVENT</v>
      </c>
    </row>
    <row r="47" spans="1:7" x14ac:dyDescent="0.2">
      <c r="A47" s="34">
        <f>IF(LEN(MONTH(Sheet1!A47))&gt;1,MONTH(Sheet1!A47),"0"&amp;MONTH(Sheet1!A47))</f>
        <v>11</v>
      </c>
      <c r="B47" s="34">
        <f>IF(LEN(DAY(Sheet1!A47))&gt;1,DAY(Sheet1!A47),"0"&amp;DAY(Sheet1!A47))</f>
        <v>16</v>
      </c>
      <c r="C47" s="34" t="str">
        <f>IF(LEN(Sheet1!D47)&gt;0,Sheet1!B47&amp;", "&amp;Sheet1!D47,Sheet1!B47)</f>
        <v>WSC, SuperSport</v>
      </c>
      <c r="E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DESCRIPTION:Scalextric ("&amp;$C47&amp;")"&amp;"PUTLINEFEEDHERE"&amp;"PRIORITY:3"&amp;"PUTLINEFEEDHERE"&amp;"END:VEVENT"</f>
        <v>BEGIN:VEVENTPUTLINEFEEDHEREDTSTART:20121116T193000ZPUTLINEFEEDHEREDTEND:20121116T235900ZPUTLINEFEEDHERELOCATION:HonitonPUTLINEFEEDHEREDESCRIPTION:Scalextric (WSC, SuperSport)PUTLINEFEEDHEREPRIORITY:3PUTLINEFEEDHEREEND:VEVENT</v>
      </c>
      <c r="F47" s="5" t="s">
        <v>27</v>
      </c>
      <c r="G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SUMMARY:Scalextric ("&amp;$C47&amp;")"&amp;"PUTLINEFEEDHERE"&amp;"PRIORITY:3"&amp;"PUTLINEFEEDHERE"&amp;"END:VEVENT"</f>
        <v>BEGIN:VEVENTPUTLINEFEEDHEREDTSTART:20121116T193000ZPUTLINEFEEDHEREDTEND:20121116T235900ZPUTLINEFEEDHERELOCATION:HonitonPUTLINEFEEDHERESUMMARY:Scalextric (WSC, SuperSport)PUTLINEFEEDHEREPRIORITY:3PUTLINEFEEDHEREEND:VEVENT</v>
      </c>
    </row>
    <row r="48" spans="1:7" x14ac:dyDescent="0.2">
      <c r="A48" s="34">
        <f>IF(LEN(MONTH(Sheet1!A48))&gt;1,MONTH(Sheet1!A48),"0"&amp;MONTH(Sheet1!A48))</f>
        <v>11</v>
      </c>
      <c r="B48" s="34">
        <f>IF(LEN(DAY(Sheet1!A48))&gt;1,DAY(Sheet1!A48),"0"&amp;DAY(Sheet1!A48))</f>
        <v>23</v>
      </c>
      <c r="C48" s="34" t="str">
        <f>IF(LEN(Sheet1!D48)&gt;0,Sheet1!B48&amp;", "&amp;Sheet1!D48,Sheet1!B48)</f>
        <v>Open Wheel, GT</v>
      </c>
      <c r="E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DESCRIPTION:Scalextric ("&amp;$C48&amp;")"&amp;"PUTLINEFEEDHERE"&amp;"PRIORITY:3"&amp;"PUTLINEFEEDHERE"&amp;"END:VEVENT"</f>
        <v>BEGIN:VEVENTPUTLINEFEEDHEREDTSTART:20121123T193000ZPUTLINEFEEDHEREDTEND:20121123T235900ZPUTLINEFEEDHERELOCATION:HonitonPUTLINEFEEDHEREDESCRIPTION:Scalextric (Open Wheel, GT)PUTLINEFEEDHEREPRIORITY:3PUTLINEFEEDHEREEND:VEVENT</v>
      </c>
      <c r="F48" s="5" t="s">
        <v>27</v>
      </c>
      <c r="G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SUMMARY:Scalextric ("&amp;$C48&amp;")"&amp;"PUTLINEFEEDHERE"&amp;"PRIORITY:3"&amp;"PUTLINEFEEDHERE"&amp;"END:VEVENT"</f>
        <v>BEGIN:VEVENTPUTLINEFEEDHEREDTSTART:20121123T193000ZPUTLINEFEEDHEREDTEND:20121123T235900ZPUTLINEFEEDHERELOCATION:HonitonPUTLINEFEEDHERESUMMARY:Scalextric (Open Wheel, GT)PUTLINEFEEDHEREPRIORITY:3PUTLINEFEEDHEREEND:VEVENT</v>
      </c>
    </row>
    <row r="49" spans="1:7" x14ac:dyDescent="0.2">
      <c r="A49" s="34">
        <f>IF(LEN(MONTH(Sheet1!A49))&gt;1,MONTH(Sheet1!A49),"0"&amp;MONTH(Sheet1!A49))</f>
        <v>11</v>
      </c>
      <c r="B49" s="34">
        <f>IF(LEN(DAY(Sheet1!A49))&gt;1,DAY(Sheet1!A49),"0"&amp;DAY(Sheet1!A49))</f>
        <v>30</v>
      </c>
      <c r="C49" s="34" t="str">
        <f>IF(LEN(Sheet1!D49)&gt;0,Sheet1!B49&amp;", "&amp;Sheet1!D49,Sheet1!B49)</f>
        <v>Rally, Historic Road</v>
      </c>
      <c r="E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DESCRIPTION:Scalextric ("&amp;$C49&amp;")"&amp;"PUTLINEFEEDHERE"&amp;"PRIORITY:3"&amp;"PUTLINEFEEDHERE"&amp;"END:VEVENT"</f>
        <v>BEGIN:VEVENTPUTLINEFEEDHEREDTSTART:20121130T193000ZPUTLINEFEEDHEREDTEND:20121130T235900ZPUTLINEFEEDHERELOCATION:HonitonPUTLINEFEEDHEREDESCRIPTION:Scalextric (Rally, Historic Road)PUTLINEFEEDHEREPRIORITY:3PUTLINEFEEDHEREEND:VEVENT</v>
      </c>
      <c r="F49" s="5" t="s">
        <v>27</v>
      </c>
      <c r="G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SUMMARY:Scalextric ("&amp;$C49&amp;")"&amp;"PUTLINEFEEDHERE"&amp;"PRIORITY:3"&amp;"PUTLINEFEEDHERE"&amp;"END:VEVENT"</f>
        <v>BEGIN:VEVENTPUTLINEFEEDHEREDTSTART:20121130T193000ZPUTLINEFEEDHEREDTEND:20121130T235900ZPUTLINEFEEDHERELOCATION:HonitonPUTLINEFEEDHERESUMMARY:Scalextric (Rally, Historic Road)PUTLINEFEEDHEREPRIORITY:3PUTLINEFEEDHEREEND:VEVENT</v>
      </c>
    </row>
    <row r="50" spans="1:7" x14ac:dyDescent="0.2">
      <c r="A50" s="34">
        <f>IF(LEN(MONTH(Sheet1!A50))&gt;1,MONTH(Sheet1!A50),"0"&amp;MONTH(Sheet1!A50))</f>
        <v>12</v>
      </c>
      <c r="B50" s="34" t="str">
        <f>IF(LEN(DAY(Sheet1!A50))&gt;1,DAY(Sheet1!A50),"0"&amp;DAY(Sheet1!A50))</f>
        <v>07</v>
      </c>
      <c r="C50" s="34" t="str">
        <f>IF(LEN(Sheet1!D50)&gt;0,Sheet1!B50&amp;", "&amp;Sheet1!D50,Sheet1!B50)</f>
        <v>WSC, Touring</v>
      </c>
      <c r="E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DESCRIPTION:Scalextric ("&amp;$C50&amp;")"&amp;"PUTLINEFEEDHERE"&amp;"PRIORITY:3"&amp;"PUTLINEFEEDHERE"&amp;"END:VEVENT"</f>
        <v>BEGIN:VEVENTPUTLINEFEEDHEREDTSTART:20121207T193000ZPUTLINEFEEDHEREDTEND:20121207T235900ZPUTLINEFEEDHERELOCATION:HonitonPUTLINEFEEDHEREDESCRIPTION:Scalextric (WSC, Touring)PUTLINEFEEDHEREPRIORITY:3PUTLINEFEEDHEREEND:VEVENT</v>
      </c>
      <c r="F50" s="5" t="s">
        <v>27</v>
      </c>
      <c r="G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SUMMARY:Scalextric ("&amp;$C50&amp;")"&amp;"PUTLINEFEEDHERE"&amp;"PRIORITY:3"&amp;"PUTLINEFEEDHERE"&amp;"END:VEVENT"</f>
        <v>BEGIN:VEVENTPUTLINEFEEDHEREDTSTART:20121207T193000ZPUTLINEFEEDHEREDTEND:20121207T235900ZPUTLINEFEEDHERELOCATION:HonitonPUTLINEFEEDHERESUMMARY:Scalextric (WSC, Touring)PUTLINEFEEDHEREPRIORITY:3PUTLINEFEEDHEREEND:VEVENT</v>
      </c>
    </row>
    <row r="51" spans="1:7" x14ac:dyDescent="0.2">
      <c r="A51" s="34">
        <f>IF(LEN(MONTH(Sheet1!A51))&gt;1,MONTH(Sheet1!A51),"0"&amp;MONTH(Sheet1!A51))</f>
        <v>12</v>
      </c>
      <c r="B51" s="34">
        <f>IF(LEN(DAY(Sheet1!A51))&gt;1,DAY(Sheet1!A51),"0"&amp;DAY(Sheet1!A51))</f>
        <v>14</v>
      </c>
      <c r="C51" s="34" t="str">
        <f>IF(LEN(Sheet1!D51)&gt;0,Sheet1!B51&amp;", "&amp;Sheet1!D51,Sheet1!B51)</f>
        <v>Christmas Party</v>
      </c>
      <c r="E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DESCRIPTION:Scalextric ("&amp;$C51&amp;")"&amp;"PUTLINEFEEDHERE"&amp;"PRIORITY:3"&amp;"PUTLINEFEEDHERE"&amp;"END:VEVENT"</f>
        <v>BEGIN:VEVENTPUTLINEFEEDHEREDTSTART:20121214T193000ZPUTLINEFEEDHEREDTEND:20121214T235900ZPUTLINEFEEDHERELOCATION:HonitonPUTLINEFEEDHEREDESCRIPTION:Scalextric (Christmas Party)PUTLINEFEEDHEREPRIORITY:3PUTLINEFEEDHEREEND:VEVENT</v>
      </c>
      <c r="F51" s="5" t="s">
        <v>27</v>
      </c>
      <c r="G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SUMMARY:Scalextric ("&amp;$C51&amp;")"&amp;"PUTLINEFEEDHERE"&amp;"PRIORITY:3"&amp;"PUTLINEFEEDHERE"&amp;"END:VEVENT"</f>
        <v>BEGIN:VEVENTPUTLINEFEEDHEREDTSTART:20121214T193000ZPUTLINEFEEDHEREDTEND:20121214T235900ZPUTLINEFEEDHERELOCATION:HonitonPUTLINEFEEDHERESUMMARY:Scalextric (Christmas Party)PUTLINEFEEDHEREPRIORITY:3PUTLINEFEEDHEREEND:VEVENT</v>
      </c>
    </row>
    <row r="52" spans="1:7" x14ac:dyDescent="0.2">
      <c r="A52" s="34">
        <f>IF(LEN(MONTH(Sheet1!A52))&gt;1,MONTH(Sheet1!A52),"0"&amp;MONTH(Sheet1!A52))</f>
        <v>12</v>
      </c>
      <c r="B52" s="34">
        <f>IF(LEN(DAY(Sheet1!A52))&gt;1,DAY(Sheet1!A52),"0"&amp;DAY(Sheet1!A52))</f>
        <v>21</v>
      </c>
      <c r="C52" s="34" t="str">
        <f>IF(LEN(Sheet1!D52)&gt;0,Sheet1!B52&amp;", "&amp;Sheet1!D52,Sheet1!B52)</f>
        <v>Open, Open</v>
      </c>
      <c r="E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DESCRIPTION:Scalextric ("&amp;$C52&amp;")"&amp;"PUTLINEFEEDHERE"&amp;"PRIORITY:3"&amp;"PUTLINEFEEDHERE"&amp;"END:VEVENT"</f>
        <v>BEGIN:VEVENTPUTLINEFEEDHEREDTSTART:20121221T193000ZPUTLINEFEEDHEREDTEND:20121221T235900ZPUTLINEFEEDHERELOCATION:HonitonPUTLINEFEEDHEREDESCRIPTION:Scalextric (Open, Open)PUTLINEFEEDHEREPRIORITY:3PUTLINEFEEDHEREEND:VEVENT</v>
      </c>
      <c r="F52" s="5" t="s">
        <v>27</v>
      </c>
      <c r="G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SUMMARY:Scalextric ("&amp;$C52&amp;")"&amp;"PUTLINEFEEDHERE"&amp;"PRIORITY:3"&amp;"PUTLINEFEEDHERE"&amp;"END:VEVENT"</f>
        <v>BEGIN:VEVENTPUTLINEFEEDHEREDTSTART:20121221T193000ZPUTLINEFEEDHEREDTEND:20121221T235900ZPUTLINEFEEDHERELOCATION:HonitonPUTLINEFEEDHERESUMMARY:Scalextric (Open, Open)PUTLINEFEEDHEREPRIORITY:3PUTLINEFEEDHEREEND:VEVENT</v>
      </c>
    </row>
    <row r="53" spans="1:7" x14ac:dyDescent="0.2">
      <c r="A53" s="34">
        <f>IF(LEN(MONTH(Sheet1!A53))&gt;1,MONTH(Sheet1!A53),"0"&amp;MONTH(Sheet1!A53))</f>
        <v>12</v>
      </c>
      <c r="B53" s="34">
        <f>IF(LEN(DAY(Sheet1!A53))&gt;1,DAY(Sheet1!A53),"0"&amp;DAY(Sheet1!A53))</f>
        <v>28</v>
      </c>
      <c r="C53" s="34" t="str">
        <f>IF(LEN(Sheet1!D53)&gt;0,Sheet1!B53&amp;", "&amp;Sheet1!D53,Sheet1!B53)</f>
        <v>Open, Open</v>
      </c>
      <c r="E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DESCRIPTION:Scalextric ("&amp;$C53&amp;")"&amp;"PUTLINEFEEDHERE"&amp;"PRIORITY:3"&amp;"PUTLINEFEEDHERE"&amp;"END:VEVENT"</f>
        <v>BEGIN:VEVENTPUTLINEFEEDHEREDTSTART:20121228T193000ZPUTLINEFEEDHEREDTEND:20121228T235900ZPUTLINEFEEDHERELOCATION:HonitonPUTLINEFEEDHEREDESCRIPTION:Scalextric (Open, Open)PUTLINEFEEDHEREPRIORITY:3PUTLINEFEEDHEREEND:VEVENT</v>
      </c>
      <c r="F53" s="5" t="s">
        <v>27</v>
      </c>
      <c r="G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SUMMARY:Scalextric ("&amp;$C53&amp;")"&amp;"PUTLINEFEEDHERE"&amp;"PRIORITY:3"&amp;"PUTLINEFEEDHERE"&amp;"END:VEVENT"</f>
        <v>BEGIN:VEVENTPUTLINEFEEDHEREDTSTART:20121228T193000ZPUTLINEFEEDHEREDTEND:20121228T235900ZPUTLINEFEEDHERELOCATION:HonitonPUTLINEFEEDHERESUMMARY:Scalextric (Open, Open)PUTLINEFEEDHEREPRIORITY:3PUTLINEFEEDHEREEND:VEVENT</v>
      </c>
    </row>
    <row r="54" spans="1:7" x14ac:dyDescent="0.2">
      <c r="E54" s="5" t="s">
        <v>29</v>
      </c>
      <c r="F54" s="5" t="s">
        <v>27</v>
      </c>
      <c r="G54" s="5" t="s">
        <v>29</v>
      </c>
    </row>
  </sheetData>
  <printOptions gridLine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cp:lastPrinted>2010-10-15T20:34:17Z</cp:lastPrinted>
  <dcterms:created xsi:type="dcterms:W3CDTF">2007-10-06T21:57:31Z</dcterms:created>
  <dcterms:modified xsi:type="dcterms:W3CDTF">2011-09-22T19:03:05Z</dcterms:modified>
</cp:coreProperties>
</file>